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ferrario\Google Drive\Allenatore\18-19_VibeRonchese\documenti_miei\presenze\"/>
    </mc:Choice>
  </mc:AlternateContent>
  <xr:revisionPtr revIDLastSave="0" documentId="13_ncr:1_{879251D2-9685-42D3-A47F-4B36647342A4}" xr6:coauthVersionLast="36" xr6:coauthVersionMax="36" xr10:uidLastSave="{00000000-0000-0000-0000-000000000000}"/>
  <bookViews>
    <workbookView xWindow="480" yWindow="108" windowWidth="18312" windowHeight="11760" tabRatio="737" activeTab="8" xr2:uid="{00000000-000D-0000-FFFF-FFFF00000000}"/>
  </bookViews>
  <sheets>
    <sheet name="Settembre 2018" sheetId="13" r:id="rId1"/>
    <sheet name="Ottobre 2018" sheetId="14" r:id="rId2"/>
    <sheet name="Novembre 2018" sheetId="15" r:id="rId3"/>
    <sheet name="Dicembre 2018" sheetId="16" r:id="rId4"/>
    <sheet name="Gennaio 2019" sheetId="17" r:id="rId5"/>
    <sheet name="Febbraio 2019" sheetId="4" r:id="rId6"/>
    <sheet name="Marzo 2019" sheetId="20" r:id="rId7"/>
    <sheet name="Aprile 2019" sheetId="21" r:id="rId8"/>
    <sheet name="Maggio 2019" sheetId="19" r:id="rId9"/>
    <sheet name="TOTALI" sheetId="1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8" i="19" l="1"/>
  <c r="N38" i="19"/>
  <c r="R9" i="18" l="1"/>
  <c r="I38" i="19" l="1"/>
  <c r="G38" i="19"/>
  <c r="D38" i="19" l="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AI37" i="21"/>
  <c r="AI36" i="21"/>
  <c r="AI35" i="21"/>
  <c r="AI34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38" i="21" s="1"/>
  <c r="AF38" i="19"/>
  <c r="AD38" i="19" l="1"/>
  <c r="T38" i="19"/>
  <c r="M38" i="19" l="1"/>
  <c r="F38" i="19" l="1"/>
  <c r="AH38" i="20" l="1"/>
  <c r="AG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AI37" i="20"/>
  <c r="AI36" i="20"/>
  <c r="AI35" i="20"/>
  <c r="AI34" i="20"/>
  <c r="AI33" i="20"/>
  <c r="AI32" i="20"/>
  <c r="AI31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38" i="20" s="1"/>
  <c r="AH38" i="19" l="1"/>
  <c r="AG38" i="19"/>
  <c r="AE38" i="19" l="1"/>
  <c r="AC38" i="19"/>
  <c r="AB38" i="19"/>
  <c r="AA38" i="19"/>
  <c r="Z38" i="19"/>
  <c r="Y38" i="19"/>
  <c r="X38" i="19"/>
  <c r="W38" i="19"/>
  <c r="V38" i="19"/>
  <c r="U38" i="19"/>
  <c r="S38" i="19"/>
  <c r="R38" i="19"/>
  <c r="Q38" i="19"/>
  <c r="O38" i="19"/>
  <c r="L38" i="19"/>
  <c r="K38" i="19"/>
  <c r="J38" i="19"/>
  <c r="H38" i="19"/>
  <c r="E38" i="19"/>
  <c r="AI37" i="19"/>
  <c r="AI36" i="19"/>
  <c r="AI35" i="19"/>
  <c r="AI34" i="19"/>
  <c r="AI33" i="19"/>
  <c r="AI32" i="19"/>
  <c r="AI31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38" i="19" l="1"/>
  <c r="AD38" i="4"/>
  <c r="AB38" i="4" l="1"/>
  <c r="Z38" i="4" l="1"/>
  <c r="W38" i="4" l="1"/>
  <c r="U38" i="4"/>
  <c r="S38" i="4" l="1"/>
  <c r="P38" i="4" l="1"/>
  <c r="N38" i="4" l="1"/>
  <c r="L38" i="4" l="1"/>
  <c r="P12" i="18" l="1"/>
  <c r="R12" i="18" s="1"/>
  <c r="P32" i="18"/>
  <c r="R32" i="18" s="1"/>
  <c r="P23" i="18"/>
  <c r="R23" i="18" s="1"/>
  <c r="P37" i="18"/>
  <c r="R37" i="18" s="1"/>
  <c r="P20" i="18"/>
  <c r="R20" i="18" s="1"/>
  <c r="P11" i="18"/>
  <c r="R11" i="18" s="1"/>
  <c r="P36" i="18"/>
  <c r="R36" i="18" s="1"/>
  <c r="P16" i="18"/>
  <c r="R16" i="18" s="1"/>
  <c r="P19" i="18"/>
  <c r="R19" i="18" s="1"/>
  <c r="P29" i="18"/>
  <c r="R29" i="18" s="1"/>
  <c r="P10" i="18"/>
  <c r="R10" i="18" s="1"/>
  <c r="P14" i="18"/>
  <c r="R14" i="18" s="1"/>
  <c r="P17" i="18"/>
  <c r="R17" i="18" s="1"/>
  <c r="P31" i="18"/>
  <c r="R31" i="18" s="1"/>
  <c r="P9" i="18"/>
  <c r="P18" i="18"/>
  <c r="R18" i="18" s="1"/>
  <c r="P21" i="18"/>
  <c r="R21" i="18" s="1"/>
  <c r="P34" i="18"/>
  <c r="R34" i="18" s="1"/>
  <c r="P27" i="18"/>
  <c r="R27" i="18" s="1"/>
  <c r="P25" i="18"/>
  <c r="R25" i="18" s="1"/>
  <c r="P35" i="18"/>
  <c r="R35" i="18" s="1"/>
  <c r="P28" i="18"/>
  <c r="R28" i="18" s="1"/>
  <c r="P24" i="18"/>
  <c r="R24" i="18" s="1"/>
  <c r="P13" i="18"/>
  <c r="R13" i="18" s="1"/>
  <c r="P26" i="18"/>
  <c r="R26" i="18" s="1"/>
  <c r="P30" i="18"/>
  <c r="R30" i="18" s="1"/>
  <c r="P33" i="18"/>
  <c r="R33" i="18" s="1"/>
  <c r="P22" i="18"/>
  <c r="R22" i="18" s="1"/>
  <c r="P15" i="18"/>
  <c r="R15" i="18" s="1"/>
  <c r="I38" i="4" l="1"/>
  <c r="G38" i="4" l="1"/>
  <c r="AH38" i="17"/>
  <c r="AG38" i="17"/>
  <c r="AE38" i="17"/>
  <c r="AD38" i="17"/>
  <c r="AC38" i="17"/>
  <c r="AB38" i="17"/>
  <c r="AA38" i="17"/>
  <c r="Z38" i="17"/>
  <c r="Y38" i="17"/>
  <c r="X38" i="17"/>
  <c r="W38" i="17"/>
  <c r="V38" i="17"/>
  <c r="T38" i="17"/>
  <c r="S38" i="17"/>
  <c r="R38" i="17"/>
  <c r="Q38" i="17"/>
  <c r="P38" i="17"/>
  <c r="O38" i="17"/>
  <c r="M38" i="17"/>
  <c r="L38" i="17"/>
  <c r="K38" i="17"/>
  <c r="J38" i="17"/>
  <c r="I38" i="17"/>
  <c r="H38" i="17"/>
  <c r="F38" i="17"/>
  <c r="E38" i="17"/>
  <c r="D38" i="17"/>
  <c r="AI37" i="17"/>
  <c r="AI36" i="17"/>
  <c r="AI35" i="17"/>
  <c r="AI34" i="17"/>
  <c r="AI33" i="17"/>
  <c r="AI32" i="17"/>
  <c r="AI31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38" i="17" l="1"/>
  <c r="AG38" i="4"/>
  <c r="AC38" i="4" l="1"/>
  <c r="V38" i="4" l="1"/>
  <c r="Q38" i="4" l="1"/>
  <c r="O38" i="4" l="1"/>
  <c r="AI37" i="4" l="1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F38" i="4"/>
  <c r="AH38" i="16"/>
  <c r="AE38" i="16"/>
  <c r="AD38" i="16"/>
  <c r="AC38" i="16"/>
  <c r="AB38" i="16"/>
  <c r="AA38" i="16"/>
  <c r="Z38" i="16"/>
  <c r="Y38" i="16"/>
  <c r="X38" i="16"/>
  <c r="W38" i="16"/>
  <c r="V38" i="16"/>
  <c r="T38" i="16"/>
  <c r="S38" i="16"/>
  <c r="R38" i="16"/>
  <c r="Q38" i="16"/>
  <c r="P38" i="16"/>
  <c r="O38" i="16"/>
  <c r="M38" i="16"/>
  <c r="K38" i="16"/>
  <c r="J38" i="16"/>
  <c r="I38" i="16"/>
  <c r="H38" i="16"/>
  <c r="F38" i="16"/>
  <c r="E38" i="16"/>
  <c r="D38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38" i="16" l="1"/>
  <c r="M38" i="4"/>
  <c r="E38" i="4" l="1"/>
  <c r="D38" i="4"/>
  <c r="AH38" i="15" l="1"/>
  <c r="AE38" i="15"/>
  <c r="AD38" i="15"/>
  <c r="AC38" i="15"/>
  <c r="AB38" i="15"/>
  <c r="AA38" i="15"/>
  <c r="Z38" i="15"/>
  <c r="Y38" i="15"/>
  <c r="X38" i="15"/>
  <c r="W38" i="15"/>
  <c r="V38" i="15"/>
  <c r="T38" i="15"/>
  <c r="R38" i="15"/>
  <c r="Q38" i="15"/>
  <c r="P38" i="15"/>
  <c r="O38" i="15"/>
  <c r="M38" i="15"/>
  <c r="K38" i="15"/>
  <c r="J38" i="15"/>
  <c r="I38" i="15"/>
  <c r="H38" i="15"/>
  <c r="F38" i="15"/>
  <c r="D38" i="15"/>
  <c r="AI37" i="15"/>
  <c r="AI36" i="15"/>
  <c r="AI35" i="15"/>
  <c r="AI34" i="15"/>
  <c r="AI33" i="15"/>
  <c r="AI32" i="15"/>
  <c r="AI31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38" i="15" l="1"/>
  <c r="AE38" i="4"/>
  <c r="AA38" i="4" l="1"/>
  <c r="T38" i="4" l="1"/>
  <c r="J38" i="4" l="1"/>
  <c r="H38" i="4" l="1"/>
  <c r="AH38" i="14"/>
  <c r="AE38" i="14"/>
  <c r="AD38" i="14"/>
  <c r="AC38" i="14"/>
  <c r="AA38" i="14"/>
  <c r="Z38" i="14"/>
  <c r="Y38" i="14"/>
  <c r="X38" i="14"/>
  <c r="W38" i="14"/>
  <c r="V38" i="14"/>
  <c r="T38" i="14"/>
  <c r="R38" i="14"/>
  <c r="Q38" i="14"/>
  <c r="P38" i="14"/>
  <c r="O38" i="14"/>
  <c r="M38" i="14"/>
  <c r="K38" i="14"/>
  <c r="I38" i="14"/>
  <c r="F38" i="14"/>
  <c r="D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38" i="14" l="1"/>
  <c r="Y38" i="4" l="1"/>
  <c r="R38" i="4" l="1"/>
  <c r="K38" i="4" l="1"/>
  <c r="AE38" i="13" l="1"/>
  <c r="M38" i="13" l="1"/>
  <c r="O38" i="13"/>
  <c r="S38" i="13"/>
  <c r="Y38" i="13"/>
  <c r="AI36" i="13" l="1"/>
  <c r="AH38" i="13" l="1"/>
  <c r="AG38" i="13"/>
  <c r="AF38" i="13"/>
  <c r="AD38" i="13"/>
  <c r="AC38" i="13"/>
  <c r="AB38" i="13"/>
  <c r="AA38" i="13"/>
  <c r="Z38" i="13"/>
  <c r="X38" i="13"/>
  <c r="W38" i="13"/>
  <c r="V38" i="13"/>
  <c r="U38" i="13"/>
  <c r="T38" i="13"/>
  <c r="AI37" i="13" l="1"/>
  <c r="AI35" i="13" l="1"/>
  <c r="AI34" i="13"/>
  <c r="AI33" i="13"/>
  <c r="AI32" i="13"/>
  <c r="AI31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R38" i="13" l="1"/>
  <c r="Q38" i="13"/>
  <c r="P38" i="13"/>
  <c r="N38" i="13"/>
  <c r="L38" i="13"/>
  <c r="K38" i="13"/>
  <c r="J38" i="13"/>
  <c r="I38" i="13"/>
  <c r="H38" i="13"/>
  <c r="G38" i="13"/>
  <c r="F38" i="13"/>
  <c r="E38" i="13"/>
  <c r="D38" i="13"/>
  <c r="AI38" i="4"/>
  <c r="AH38" i="4"/>
  <c r="X38" i="4"/>
  <c r="AI38" i="13" l="1"/>
</calcChain>
</file>

<file path=xl/sharedStrings.xml><?xml version="1.0" encoding="utf-8"?>
<sst xmlns="http://schemas.openxmlformats.org/spreadsheetml/2006/main" count="3120" uniqueCount="76">
  <si>
    <t>N.</t>
  </si>
  <si>
    <t>Cognome</t>
  </si>
  <si>
    <t>Nome</t>
  </si>
  <si>
    <r>
      <t xml:space="preserve">Legenda: </t>
    </r>
    <r>
      <rPr>
        <sz val="10"/>
        <color indexed="10"/>
        <rFont val="Trebuchet MS"/>
        <family val="2"/>
      </rPr>
      <t>A</t>
    </r>
    <r>
      <rPr>
        <sz val="10"/>
        <color indexed="8"/>
        <rFont val="Trebuchet MS"/>
        <family val="2"/>
      </rPr>
      <t xml:space="preserve"> = Allenamento  </t>
    </r>
    <r>
      <rPr>
        <sz val="10"/>
        <color indexed="40"/>
        <rFont val="Trebuchet MS"/>
        <family val="2"/>
      </rPr>
      <t>PC</t>
    </r>
    <r>
      <rPr>
        <sz val="10"/>
        <color indexed="8"/>
        <rFont val="Trebuchet MS"/>
        <family val="2"/>
      </rPr>
      <t xml:space="preserve"> = Partita Campionato  </t>
    </r>
    <r>
      <rPr>
        <sz val="10"/>
        <color indexed="50"/>
        <rFont val="Trebuchet MS"/>
        <family val="2"/>
      </rPr>
      <t>PT</t>
    </r>
    <r>
      <rPr>
        <sz val="10"/>
        <color indexed="8"/>
        <rFont val="Trebuchet MS"/>
        <family val="2"/>
      </rPr>
      <t xml:space="preserve"> = Partita Torneo  </t>
    </r>
    <r>
      <rPr>
        <sz val="10"/>
        <color indexed="17"/>
        <rFont val="Trebuchet MS"/>
        <family val="2"/>
      </rPr>
      <t>PA</t>
    </r>
    <r>
      <rPr>
        <sz val="10"/>
        <color indexed="8"/>
        <rFont val="Trebuchet MS"/>
        <family val="2"/>
      </rPr>
      <t xml:space="preserve"> = Partita Amichevole  I =Infortunato </t>
    </r>
    <r>
      <rPr>
        <sz val="10"/>
        <color indexed="57"/>
        <rFont val="Trebuchet MS"/>
        <family val="2"/>
      </rPr>
      <t xml:space="preserve"> I</t>
    </r>
    <r>
      <rPr>
        <sz val="10"/>
        <color indexed="8"/>
        <rFont val="Trebuchet MS"/>
        <family val="2"/>
      </rPr>
      <t xml:space="preserve"> =Indisposto   </t>
    </r>
    <r>
      <rPr>
        <sz val="10"/>
        <color indexed="60"/>
        <rFont val="Trebuchet MS"/>
        <family val="2"/>
      </rPr>
      <t>AI</t>
    </r>
    <r>
      <rPr>
        <sz val="10"/>
        <color indexed="8"/>
        <rFont val="Trebuchet MS"/>
        <family val="2"/>
      </rPr>
      <t xml:space="preserve"> = Assente Iing.  </t>
    </r>
    <r>
      <rPr>
        <sz val="10"/>
        <color indexed="60"/>
        <rFont val="Trebuchet MS"/>
        <family val="2"/>
      </rPr>
      <t>AG</t>
    </r>
    <r>
      <rPr>
        <sz val="10"/>
        <color indexed="8"/>
        <rFont val="Trebuchet MS"/>
        <family val="2"/>
      </rPr>
      <t xml:space="preserve"> = Assente Gius.  </t>
    </r>
  </si>
  <si>
    <t>ASD VIBE RONCHESE</t>
  </si>
  <si>
    <t>Tabella presenze</t>
  </si>
  <si>
    <t>TOTALE</t>
  </si>
  <si>
    <t>AHARAS</t>
  </si>
  <si>
    <t>ADAM</t>
  </si>
  <si>
    <t>BARBIERI</t>
  </si>
  <si>
    <t>ANDREA</t>
  </si>
  <si>
    <t>BRAMBILLA</t>
  </si>
  <si>
    <t>CLAUDIO</t>
  </si>
  <si>
    <t>BRAVO</t>
  </si>
  <si>
    <t>RENATO</t>
  </si>
  <si>
    <t>CANTU'</t>
  </si>
  <si>
    <t>CHRISTIAN</t>
  </si>
  <si>
    <t>CAVALIERE</t>
  </si>
  <si>
    <t>LORENZO</t>
  </si>
  <si>
    <t>CORNO</t>
  </si>
  <si>
    <t>ALESSANDRO</t>
  </si>
  <si>
    <t>FERRARIO</t>
  </si>
  <si>
    <t>TOMMASO</t>
  </si>
  <si>
    <t>FILIPPONI</t>
  </si>
  <si>
    <t>LUCA</t>
  </si>
  <si>
    <t>KOMLAN</t>
  </si>
  <si>
    <t>MAGNI</t>
  </si>
  <si>
    <t>SIMONE</t>
  </si>
  <si>
    <t>POZZI</t>
  </si>
  <si>
    <t>ANGELO</t>
  </si>
  <si>
    <t>RONDI</t>
  </si>
  <si>
    <t>VILLA</t>
  </si>
  <si>
    <t>SAMUEL</t>
  </si>
  <si>
    <t>SPINELLI</t>
  </si>
  <si>
    <t>MATTEO</t>
  </si>
  <si>
    <t>DAVIDE</t>
  </si>
  <si>
    <t>YASSER</t>
  </si>
  <si>
    <t>MATTIA</t>
  </si>
  <si>
    <t>A</t>
  </si>
  <si>
    <t>NICHOLAS</t>
  </si>
  <si>
    <t>PT</t>
  </si>
  <si>
    <t>AVOGADRI</t>
  </si>
  <si>
    <t>PA</t>
  </si>
  <si>
    <t>LUCIO</t>
  </si>
  <si>
    <t>SARII</t>
  </si>
  <si>
    <t>COLOMBO</t>
  </si>
  <si>
    <t>TURSO</t>
  </si>
  <si>
    <t>CARZANIGA</t>
  </si>
  <si>
    <r>
      <t xml:space="preserve">                          </t>
    </r>
    <r>
      <rPr>
        <i/>
        <sz val="14"/>
        <color theme="1"/>
        <rFont val="Trebuchet MS"/>
        <family val="2"/>
      </rPr>
      <t xml:space="preserve">Stagione calcistica: </t>
    </r>
    <r>
      <rPr>
        <i/>
        <sz val="14"/>
        <color rgb="FFFF0000"/>
        <rFont val="Trebuchet MS"/>
        <family val="2"/>
      </rPr>
      <t xml:space="preserve">2018/2019           </t>
    </r>
    <r>
      <rPr>
        <i/>
        <sz val="14"/>
        <color theme="1"/>
        <rFont val="Trebuchet MS"/>
        <family val="2"/>
      </rPr>
      <t xml:space="preserve"> Categoria: </t>
    </r>
    <r>
      <rPr>
        <i/>
        <sz val="14"/>
        <color rgb="FFFF0000"/>
        <rFont val="Trebuchet MS"/>
        <family val="2"/>
      </rPr>
      <t>Primi Calci 2010</t>
    </r>
  </si>
  <si>
    <t>MATHIEU</t>
  </si>
  <si>
    <t>FEDERICO</t>
  </si>
  <si>
    <t>ALESSIO</t>
  </si>
  <si>
    <t>ALBERTO</t>
  </si>
  <si>
    <r>
      <t xml:space="preserve">                          </t>
    </r>
    <r>
      <rPr>
        <i/>
        <sz val="14"/>
        <color theme="1"/>
        <rFont val="Calibri"/>
        <family val="2"/>
        <scheme val="minor"/>
      </rPr>
      <t xml:space="preserve">Stagione calcistica: </t>
    </r>
    <r>
      <rPr>
        <i/>
        <sz val="14"/>
        <color rgb="FFFF0000"/>
        <rFont val="Calibri"/>
        <family val="2"/>
        <scheme val="minor"/>
      </rPr>
      <t xml:space="preserve">2018/2019           </t>
    </r>
    <r>
      <rPr>
        <i/>
        <sz val="14"/>
        <color theme="1"/>
        <rFont val="Calibri"/>
        <family val="2"/>
        <scheme val="minor"/>
      </rPr>
      <t xml:space="preserve"> Categoria: </t>
    </r>
    <r>
      <rPr>
        <i/>
        <sz val="14"/>
        <color rgb="FFFF0000"/>
        <rFont val="Calibri"/>
        <family val="2"/>
        <scheme val="minor"/>
      </rPr>
      <t>Primi Calci 2010</t>
    </r>
  </si>
  <si>
    <r>
      <t xml:space="preserve">                           Istruttori: </t>
    </r>
    <r>
      <rPr>
        <i/>
        <sz val="14"/>
        <color rgb="FFFF0000"/>
        <rFont val="Calibri"/>
        <family val="2"/>
        <scheme val="minor"/>
      </rPr>
      <t xml:space="preserve">Ferrario, Delle Fave, Santoro </t>
    </r>
    <r>
      <rPr>
        <i/>
        <sz val="14"/>
        <color theme="1"/>
        <rFont val="Calibri"/>
        <family val="2"/>
        <scheme val="minor"/>
      </rPr>
      <t xml:space="preserve">                                       Mese: </t>
    </r>
    <r>
      <rPr>
        <i/>
        <sz val="14"/>
        <color rgb="FFFF0000"/>
        <rFont val="Calibri"/>
        <family val="2"/>
        <scheme val="minor"/>
      </rPr>
      <t>Settembre 2018</t>
    </r>
  </si>
  <si>
    <r>
      <t xml:space="preserve">Legenda: </t>
    </r>
    <r>
      <rPr>
        <sz val="10"/>
        <color indexed="10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= Allenamento  </t>
    </r>
    <r>
      <rPr>
        <sz val="10"/>
        <color indexed="40"/>
        <rFont val="Calibri"/>
        <family val="2"/>
        <scheme val="minor"/>
      </rPr>
      <t>PC</t>
    </r>
    <r>
      <rPr>
        <sz val="10"/>
        <color indexed="8"/>
        <rFont val="Calibri"/>
        <family val="2"/>
        <scheme val="minor"/>
      </rPr>
      <t xml:space="preserve"> = Partita Campionato  </t>
    </r>
    <r>
      <rPr>
        <sz val="10"/>
        <color indexed="50"/>
        <rFont val="Calibri"/>
        <family val="2"/>
        <scheme val="minor"/>
      </rPr>
      <t>PT</t>
    </r>
    <r>
      <rPr>
        <sz val="10"/>
        <color indexed="8"/>
        <rFont val="Calibri"/>
        <family val="2"/>
        <scheme val="minor"/>
      </rPr>
      <t xml:space="preserve"> = Partita Torneo  </t>
    </r>
    <r>
      <rPr>
        <sz val="10"/>
        <color indexed="17"/>
        <rFont val="Calibri"/>
        <family val="2"/>
        <scheme val="minor"/>
      </rPr>
      <t>PA</t>
    </r>
    <r>
      <rPr>
        <sz val="10"/>
        <color indexed="8"/>
        <rFont val="Calibri"/>
        <family val="2"/>
        <scheme val="minor"/>
      </rPr>
      <t xml:space="preserve"> = Partita Amichevole  I =Infortunato </t>
    </r>
    <r>
      <rPr>
        <sz val="10"/>
        <color indexed="57"/>
        <rFont val="Calibri"/>
        <family val="2"/>
        <scheme val="minor"/>
      </rPr>
      <t xml:space="preserve"> I</t>
    </r>
    <r>
      <rPr>
        <sz val="10"/>
        <color indexed="8"/>
        <rFont val="Calibri"/>
        <family val="2"/>
        <scheme val="minor"/>
      </rPr>
      <t xml:space="preserve"> =Indisposto   </t>
    </r>
    <r>
      <rPr>
        <sz val="10"/>
        <color indexed="60"/>
        <rFont val="Calibri"/>
        <family val="2"/>
        <scheme val="minor"/>
      </rPr>
      <t>AI</t>
    </r>
    <r>
      <rPr>
        <sz val="10"/>
        <color indexed="8"/>
        <rFont val="Calibri"/>
        <family val="2"/>
        <scheme val="minor"/>
      </rPr>
      <t xml:space="preserve"> = Assente Iing.  </t>
    </r>
    <r>
      <rPr>
        <sz val="10"/>
        <color indexed="60"/>
        <rFont val="Calibri"/>
        <family val="2"/>
        <scheme val="minor"/>
      </rPr>
      <t>AG</t>
    </r>
    <r>
      <rPr>
        <sz val="10"/>
        <color indexed="8"/>
        <rFont val="Calibri"/>
        <family val="2"/>
        <scheme val="minor"/>
      </rPr>
      <t xml:space="preserve"> = Assente Gius.  </t>
    </r>
  </si>
  <si>
    <t>BONETALLI</t>
  </si>
  <si>
    <t>MOTTA</t>
  </si>
  <si>
    <t>EMONTE</t>
  </si>
  <si>
    <t>ANGOLARI</t>
  </si>
  <si>
    <t>TIRELLA</t>
  </si>
  <si>
    <t>MANUEL</t>
  </si>
  <si>
    <t>ATTANASIO</t>
  </si>
  <si>
    <t>BILAL</t>
  </si>
  <si>
    <t>BAJRAKTARI</t>
  </si>
  <si>
    <t>SELDI</t>
  </si>
  <si>
    <t>TCHIAMI</t>
  </si>
  <si>
    <r>
      <t xml:space="preserve">                           Istruttori: </t>
    </r>
    <r>
      <rPr>
        <i/>
        <sz val="14"/>
        <color rgb="FFFF0000"/>
        <rFont val="Trebuchet MS"/>
        <family val="2"/>
      </rPr>
      <t xml:space="preserve">Ferrario, Delle Fave, Santoro </t>
    </r>
    <r>
      <rPr>
        <i/>
        <sz val="14"/>
        <color theme="1"/>
        <rFont val="Trebuchet MS"/>
        <family val="2"/>
      </rPr>
      <t xml:space="preserve">                                       Mese:</t>
    </r>
    <r>
      <rPr>
        <i/>
        <sz val="14"/>
        <color rgb="FFFF0000"/>
        <rFont val="Trebuchet MS"/>
        <family val="2"/>
      </rPr>
      <t>Ottobre 2018</t>
    </r>
  </si>
  <si>
    <r>
      <t xml:space="preserve">                           Istruttori: </t>
    </r>
    <r>
      <rPr>
        <i/>
        <sz val="14"/>
        <color rgb="FFFF0000"/>
        <rFont val="Trebuchet MS"/>
        <family val="2"/>
      </rPr>
      <t xml:space="preserve">Ferrario, Delle Fave, Santoro </t>
    </r>
    <r>
      <rPr>
        <i/>
        <sz val="14"/>
        <color theme="1"/>
        <rFont val="Trebuchet MS"/>
        <family val="2"/>
      </rPr>
      <t xml:space="preserve">                                       Mese:</t>
    </r>
    <r>
      <rPr>
        <i/>
        <sz val="14"/>
        <color rgb="FFFF0000"/>
        <rFont val="Trebuchet MS"/>
        <family val="2"/>
      </rPr>
      <t>Novembre 2018</t>
    </r>
  </si>
  <si>
    <r>
      <t xml:space="preserve">                           Istruttori: </t>
    </r>
    <r>
      <rPr>
        <i/>
        <sz val="14"/>
        <color rgb="FFFF0000"/>
        <rFont val="Trebuchet MS"/>
        <family val="2"/>
      </rPr>
      <t xml:space="preserve">Ferrario, Delle Fave, Santoro </t>
    </r>
    <r>
      <rPr>
        <i/>
        <sz val="14"/>
        <color theme="1"/>
        <rFont val="Trebuchet MS"/>
        <family val="2"/>
      </rPr>
      <t xml:space="preserve">                                       Mese:</t>
    </r>
    <r>
      <rPr>
        <i/>
        <sz val="14"/>
        <color rgb="FFFF0000"/>
        <rFont val="Trebuchet MS"/>
        <family val="2"/>
      </rPr>
      <t>Gennaio 2019</t>
    </r>
  </si>
  <si>
    <r>
      <t xml:space="preserve">                           Istruttori: </t>
    </r>
    <r>
      <rPr>
        <i/>
        <sz val="14"/>
        <color rgb="FFFF0000"/>
        <rFont val="Trebuchet MS"/>
        <family val="2"/>
      </rPr>
      <t xml:space="preserve">Ferrario, Delle Fave, Santoro </t>
    </r>
    <r>
      <rPr>
        <i/>
        <sz val="14"/>
        <color theme="1"/>
        <rFont val="Trebuchet MS"/>
        <family val="2"/>
      </rPr>
      <t xml:space="preserve">                                      </t>
    </r>
  </si>
  <si>
    <r>
      <t xml:space="preserve">                           Istruttori: </t>
    </r>
    <r>
      <rPr>
        <i/>
        <sz val="14"/>
        <color rgb="FFFF0000"/>
        <rFont val="Trebuchet MS"/>
        <family val="2"/>
      </rPr>
      <t xml:space="preserve">Ferrario, Delle Fave, Santoro </t>
    </r>
    <r>
      <rPr>
        <i/>
        <sz val="14"/>
        <color theme="1"/>
        <rFont val="Trebuchet MS"/>
        <family val="2"/>
      </rPr>
      <t xml:space="preserve">                                       Mese:</t>
    </r>
    <r>
      <rPr>
        <i/>
        <sz val="14"/>
        <color rgb="FFFF0000"/>
        <rFont val="Trebuchet MS"/>
        <family val="2"/>
      </rPr>
      <t>Febbraio 2019</t>
    </r>
  </si>
  <si>
    <r>
      <t xml:space="preserve">                           Istruttori: </t>
    </r>
    <r>
      <rPr>
        <i/>
        <sz val="14"/>
        <color rgb="FFFF0000"/>
        <rFont val="Trebuchet MS"/>
        <family val="2"/>
      </rPr>
      <t xml:space="preserve">Ferrario, Delle Fave, Santoro </t>
    </r>
    <r>
      <rPr>
        <i/>
        <sz val="14"/>
        <color theme="1"/>
        <rFont val="Trebuchet MS"/>
        <family val="2"/>
      </rPr>
      <t xml:space="preserve">                                       Mese:</t>
    </r>
    <r>
      <rPr>
        <i/>
        <sz val="14"/>
        <color rgb="FFFF0000"/>
        <rFont val="Trebuchet MS"/>
        <family val="2"/>
      </rPr>
      <t>Marzo 2019</t>
    </r>
  </si>
  <si>
    <r>
      <t xml:space="preserve">                           Istruttori: </t>
    </r>
    <r>
      <rPr>
        <i/>
        <sz val="14"/>
        <color rgb="FFFF0000"/>
        <rFont val="Trebuchet MS"/>
        <family val="2"/>
      </rPr>
      <t xml:space="preserve">Ferrario, Delle Fave, Santoro </t>
    </r>
    <r>
      <rPr>
        <i/>
        <sz val="14"/>
        <color theme="1"/>
        <rFont val="Trebuchet MS"/>
        <family val="2"/>
      </rPr>
      <t xml:space="preserve">                                       Mese: </t>
    </r>
    <r>
      <rPr>
        <i/>
        <sz val="14"/>
        <color rgb="FFFF0000"/>
        <rFont val="Trebuchet MS"/>
        <family val="2"/>
      </rPr>
      <t>Maggio 2019</t>
    </r>
  </si>
  <si>
    <r>
      <t xml:space="preserve">                           Istruttori: </t>
    </r>
    <r>
      <rPr>
        <i/>
        <sz val="14"/>
        <color rgb="FFFF0000"/>
        <rFont val="Trebuchet MS"/>
        <family val="2"/>
      </rPr>
      <t xml:space="preserve">Ferrario, Delle Fave, Santoro </t>
    </r>
    <r>
      <rPr>
        <i/>
        <sz val="14"/>
        <color theme="1"/>
        <rFont val="Trebuchet MS"/>
        <family val="2"/>
      </rPr>
      <t xml:space="preserve">                                       Mese: </t>
    </r>
    <r>
      <rPr>
        <i/>
        <sz val="14"/>
        <color rgb="FFFF0000"/>
        <rFont val="Trebuchet MS"/>
        <family val="2"/>
      </rPr>
      <t>Aprile 2019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</si>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</sst>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9" x14ac:knownFonts="1"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Trebuchet MS"/>
      <family val="2"/>
    </font>
    <font>
      <sz val="10"/>
      <color indexed="8"/>
      <name val="Trebuchet MS"/>
      <family val="2"/>
    </font>
    <font>
      <sz val="10"/>
      <color indexed="40"/>
      <name val="Trebuchet MS"/>
      <family val="2"/>
    </font>
    <font>
      <sz val="10"/>
      <color indexed="50"/>
      <name val="Trebuchet MS"/>
      <family val="2"/>
    </font>
    <font>
      <sz val="10"/>
      <color indexed="17"/>
      <name val="Trebuchet MS"/>
      <family val="2"/>
    </font>
    <font>
      <sz val="10"/>
      <color indexed="57"/>
      <name val="Trebuchet MS"/>
      <family val="2"/>
    </font>
    <font>
      <sz val="10"/>
      <color indexed="60"/>
      <name val="Trebuchet MS"/>
      <family val="2"/>
    </font>
    <font>
      <i/>
      <sz val="16"/>
      <color rgb="FFFF0000"/>
      <name val="Trebuchet MS"/>
      <family val="2"/>
    </font>
    <font>
      <i/>
      <sz val="14"/>
      <color theme="1"/>
      <name val="Trebuchet MS"/>
      <family val="2"/>
    </font>
    <font>
      <i/>
      <sz val="9"/>
      <color rgb="FF0070C0"/>
      <name val="Arial"/>
      <family val="2"/>
    </font>
    <font>
      <sz val="10"/>
      <color theme="1"/>
      <name val="Trebuchet MS"/>
      <family val="2"/>
    </font>
    <font>
      <b/>
      <i/>
      <sz val="20"/>
      <color rgb="FF00B050"/>
      <name val="Trebuchet MS"/>
      <family val="2"/>
    </font>
    <font>
      <i/>
      <sz val="14"/>
      <color rgb="FFFF0000"/>
      <name val="Trebuchet MS"/>
      <family val="2"/>
    </font>
    <font>
      <sz val="11"/>
      <color rgb="FF0099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16"/>
      <color rgb="FFFF0000"/>
      <name val="Arial"/>
      <family val="2"/>
    </font>
    <font>
      <i/>
      <sz val="10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i/>
      <sz val="20"/>
      <color rgb="FF00B050"/>
      <name val="Calibri"/>
      <family val="2"/>
      <scheme val="minor"/>
    </font>
    <font>
      <i/>
      <sz val="16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0"/>
      <name val="Calibri"/>
      <family val="2"/>
      <scheme val="minor"/>
    </font>
    <font>
      <sz val="10"/>
      <color indexed="50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7"/>
      <name val="Calibri"/>
      <family val="2"/>
      <scheme val="minor"/>
    </font>
    <font>
      <sz val="10"/>
      <color indexed="6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i/>
      <sz val="10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u/>
      <sz val="11"/>
      <color theme="1" tint="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u/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0" xfId="0" applyFont="1" applyBorder="1"/>
    <xf numFmtId="0" fontId="21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0" fillId="0" borderId="0" xfId="0" applyFont="1"/>
    <xf numFmtId="0" fontId="28" fillId="0" borderId="0" xfId="0" applyFont="1" applyAlignment="1">
      <alignment horizontal="center" vertical="center"/>
    </xf>
    <xf numFmtId="0" fontId="27" fillId="0" borderId="0" xfId="0" applyFont="1"/>
    <xf numFmtId="0" fontId="29" fillId="2" borderId="0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8" fillId="0" borderId="0" xfId="0" applyFont="1"/>
    <xf numFmtId="0" fontId="32" fillId="0" borderId="0" xfId="0" applyFont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/>
    <xf numFmtId="0" fontId="38" fillId="2" borderId="1" xfId="0" applyFont="1" applyFill="1" applyBorder="1" applyAlignment="1"/>
    <xf numFmtId="0" fontId="39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8" fillId="2" borderId="1" xfId="0" applyFont="1" applyFill="1" applyBorder="1"/>
    <xf numFmtId="164" fontId="40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7" fillId="0" borderId="0" xfId="0" applyFont="1" applyBorder="1"/>
    <xf numFmtId="0" fontId="41" fillId="0" borderId="0" xfId="0" applyFont="1" applyBorder="1"/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9" fillId="0" borderId="0" xfId="0" applyFont="1"/>
    <xf numFmtId="0" fontId="37" fillId="3" borderId="1" xfId="0" applyFont="1" applyFill="1" applyBorder="1"/>
    <xf numFmtId="0" fontId="30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8" fillId="2" borderId="2" xfId="0" applyFont="1" applyFill="1" applyBorder="1"/>
    <xf numFmtId="0" fontId="51" fillId="0" borderId="0" xfId="0" applyFont="1" applyFill="1" applyBorder="1"/>
    <xf numFmtId="0" fontId="52" fillId="0" borderId="0" xfId="0" applyFont="1" applyFill="1" applyBorder="1" applyAlignment="1">
      <alignment horizontal="left"/>
    </xf>
    <xf numFmtId="0" fontId="53" fillId="0" borderId="0" xfId="0" applyFont="1" applyFill="1"/>
    <xf numFmtId="0" fontId="54" fillId="0" borderId="0" xfId="0" applyFont="1" applyFill="1"/>
    <xf numFmtId="0" fontId="53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6" fillId="0" borderId="0" xfId="0" applyFont="1"/>
    <xf numFmtId="0" fontId="19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1" fontId="58" fillId="4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58" fillId="4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0" fillId="0" borderId="0" xfId="0" applyFill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1">
    <cellStyle name="Normal" xfId="0" builtinId="0"/>
  </cellStyles>
  <dxfs count="222"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B0F0"/>
      </font>
    </dxf>
    <dxf>
      <font>
        <color rgb="FF92D050"/>
      </font>
    </dxf>
    <dxf>
      <font>
        <color rgb="FF00B050"/>
      </font>
    </dxf>
    <dxf>
      <font>
        <color theme="9" tint="-0.499984740745262"/>
      </font>
    </dxf>
    <dxf>
      <font>
        <color rgb="FF7030A0"/>
      </font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41910</xdr:colOff>
      <xdr:row>0</xdr:row>
      <xdr:rowOff>160020</xdr:rowOff>
    </xdr:from>
    <xdr:to>
      <xdr:col>32</xdr:col>
      <xdr:colOff>173355</xdr:colOff>
      <xdr:row>4</xdr:row>
      <xdr:rowOff>112395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5830" y="160020"/>
          <a:ext cx="1137285" cy="1042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6F7F07D2-3EFF-49CC-8491-7CE0EE1B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114300"/>
          <a:ext cx="113538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4300"/>
          <a:ext cx="1257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29AB12FD-590A-48EC-AE03-A8D34037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4300"/>
          <a:ext cx="1129665" cy="1072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DEA1FAC9-D7B7-4781-8934-C90BD056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4300"/>
          <a:ext cx="1129665" cy="1072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FF6A7CF8-E1BF-48F9-A8DF-F32A0BAF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4300"/>
          <a:ext cx="1129665" cy="1072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4300"/>
          <a:ext cx="1137285" cy="1072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A8FDFA5C-1FD5-4F79-B579-3DFB59E8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114300"/>
          <a:ext cx="113538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DD7D8448-2B1E-4CDE-9E92-0E05C3F2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114300"/>
          <a:ext cx="113538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2</xdr:col>
      <xdr:colOff>142875</xdr:colOff>
      <xdr:row>4</xdr:row>
      <xdr:rowOff>66675</xdr:rowOff>
    </xdr:to>
    <xdr:pic>
      <xdr:nvPicPr>
        <xdr:cNvPr id="2" name="Immagine 1" descr="logovibe">
          <a:extLst>
            <a:ext uri="{FF2B5EF4-FFF2-40B4-BE49-F238E27FC236}">
              <a16:creationId xmlns:a16="http://schemas.microsoft.com/office/drawing/2014/main" id="{59C6BD8E-76EB-4B90-9501-274EFEAD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114300"/>
          <a:ext cx="113538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workbookViewId="0">
      <selection activeCell="AO17" sqref="AO17"/>
    </sheetView>
  </sheetViews>
  <sheetFormatPr defaultColWidth="8.88671875" defaultRowHeight="14.4" x14ac:dyDescent="0.3"/>
  <cols>
    <col min="1" max="1" width="2.88671875" style="26" customWidth="1"/>
    <col min="2" max="2" width="13.44140625" style="26" bestFit="1" customWidth="1"/>
    <col min="3" max="3" width="15.88671875" style="26" bestFit="1" customWidth="1"/>
    <col min="4" max="34" width="3.6640625" style="26" customWidth="1"/>
    <col min="35" max="35" width="7.88671875" style="49" bestFit="1" customWidth="1"/>
    <col min="36" max="16384" width="8.88671875" style="26"/>
  </cols>
  <sheetData>
    <row r="1" spans="1:35" ht="25.8" x14ac:dyDescent="0.3">
      <c r="A1" s="95" t="s">
        <v>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5" ht="21" x14ac:dyDescent="0.3">
      <c r="A2" s="96" t="s">
        <v>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5" ht="2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5" ht="18" x14ac:dyDescent="0.3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</row>
    <row r="6" spans="1:35" ht="18" x14ac:dyDescent="0.35">
      <c r="A6" s="98" t="s">
        <v>54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5" x14ac:dyDescent="0.3">
      <c r="O7" s="47"/>
    </row>
    <row r="8" spans="1:35" s="52" customFormat="1" x14ac:dyDescent="0.3">
      <c r="A8" s="50"/>
      <c r="B8" s="51" t="s">
        <v>1</v>
      </c>
      <c r="C8" s="51" t="s">
        <v>2</v>
      </c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49" t="s">
        <v>6</v>
      </c>
    </row>
    <row r="9" spans="1:35" x14ac:dyDescent="0.3">
      <c r="A9" s="48"/>
      <c r="B9" s="31" t="s">
        <v>7</v>
      </c>
      <c r="C9" s="31" t="s">
        <v>8</v>
      </c>
      <c r="D9" s="32"/>
      <c r="E9" s="33"/>
      <c r="F9" s="33"/>
      <c r="G9" s="33"/>
      <c r="H9" s="33"/>
      <c r="I9" s="34"/>
      <c r="J9" s="34"/>
      <c r="K9" s="35"/>
      <c r="L9" s="33"/>
      <c r="M9" s="33" t="s">
        <v>38</v>
      </c>
      <c r="N9" s="33"/>
      <c r="O9" s="35" t="s">
        <v>38</v>
      </c>
      <c r="P9" s="35"/>
      <c r="Q9" s="35"/>
      <c r="R9" s="35"/>
      <c r="S9" s="35" t="s">
        <v>42</v>
      </c>
      <c r="T9" s="35" t="s">
        <v>38</v>
      </c>
      <c r="U9" s="36"/>
      <c r="V9" s="55" t="s">
        <v>38</v>
      </c>
      <c r="W9" s="36"/>
      <c r="X9" s="36"/>
      <c r="Y9" s="64" t="s">
        <v>42</v>
      </c>
      <c r="Z9" s="36"/>
      <c r="AA9" s="65" t="s">
        <v>38</v>
      </c>
      <c r="AB9" s="36"/>
      <c r="AC9" s="68" t="s">
        <v>38</v>
      </c>
      <c r="AD9" s="36"/>
      <c r="AE9" s="69" t="s">
        <v>42</v>
      </c>
      <c r="AF9" s="36"/>
      <c r="AG9" s="36"/>
      <c r="AH9" s="36"/>
      <c r="AI9" s="49">
        <f>COUNTIF(D9:AH9,"=A")+COUNTIF(D9:AH9,"=PA")</f>
        <v>9</v>
      </c>
    </row>
    <row r="10" spans="1:35" x14ac:dyDescent="0.3">
      <c r="A10" s="48"/>
      <c r="B10" s="37" t="s">
        <v>59</v>
      </c>
      <c r="C10" s="37" t="s">
        <v>27</v>
      </c>
      <c r="D10" s="33"/>
      <c r="E10" s="33"/>
      <c r="F10" s="33"/>
      <c r="G10" s="33"/>
      <c r="H10" s="33"/>
      <c r="I10" s="34"/>
      <c r="J10" s="34"/>
      <c r="K10" s="35"/>
      <c r="L10" s="33"/>
      <c r="M10" s="33" t="s">
        <v>38</v>
      </c>
      <c r="N10" s="33"/>
      <c r="O10" s="35" t="s">
        <v>38</v>
      </c>
      <c r="P10" s="35"/>
      <c r="Q10" s="35"/>
      <c r="R10" s="35"/>
      <c r="S10" s="35" t="s">
        <v>42</v>
      </c>
      <c r="T10" s="35" t="s">
        <v>38</v>
      </c>
      <c r="U10" s="36"/>
      <c r="V10" s="55" t="s">
        <v>38</v>
      </c>
      <c r="W10" s="36"/>
      <c r="X10" s="36"/>
      <c r="Y10" s="64" t="s">
        <v>42</v>
      </c>
      <c r="Z10" s="36"/>
      <c r="AA10" s="65" t="s">
        <v>38</v>
      </c>
      <c r="AB10" s="36"/>
      <c r="AC10" s="36"/>
      <c r="AD10" s="36"/>
      <c r="AE10" s="36"/>
      <c r="AF10" s="36"/>
      <c r="AG10" s="36"/>
      <c r="AH10" s="36"/>
      <c r="AI10" s="49">
        <f t="shared" ref="AI10:AI35" si="0">COUNTIF(D10:AH10,"=A")+COUNTIF(D10:AH10,"=PA")</f>
        <v>7</v>
      </c>
    </row>
    <row r="11" spans="1:35" x14ac:dyDescent="0.3">
      <c r="A11" s="48"/>
      <c r="B11" s="37" t="s">
        <v>62</v>
      </c>
      <c r="C11" s="37" t="s">
        <v>18</v>
      </c>
      <c r="D11" s="33"/>
      <c r="E11" s="33"/>
      <c r="F11" s="33"/>
      <c r="G11" s="33"/>
      <c r="H11" s="33"/>
      <c r="I11" s="34"/>
      <c r="J11" s="34"/>
      <c r="K11" s="35"/>
      <c r="L11" s="33"/>
      <c r="M11" s="33" t="s">
        <v>38</v>
      </c>
      <c r="N11" s="33"/>
      <c r="O11" s="35" t="s">
        <v>38</v>
      </c>
      <c r="P11" s="35"/>
      <c r="Q11" s="35"/>
      <c r="R11" s="35"/>
      <c r="S11" s="35" t="s">
        <v>42</v>
      </c>
      <c r="T11" s="35" t="s">
        <v>38</v>
      </c>
      <c r="U11" s="36"/>
      <c r="V11" s="55" t="s">
        <v>38</v>
      </c>
      <c r="W11" s="36"/>
      <c r="X11" s="36"/>
      <c r="Y11" s="64" t="s">
        <v>42</v>
      </c>
      <c r="Z11" s="36"/>
      <c r="AA11" s="65" t="s">
        <v>38</v>
      </c>
      <c r="AB11" s="36"/>
      <c r="AC11" s="67" t="s">
        <v>38</v>
      </c>
      <c r="AD11" s="36"/>
      <c r="AE11" s="69" t="s">
        <v>42</v>
      </c>
      <c r="AF11" s="36"/>
      <c r="AG11" s="36"/>
      <c r="AH11" s="36"/>
      <c r="AI11" s="49">
        <f t="shared" si="0"/>
        <v>9</v>
      </c>
    </row>
    <row r="12" spans="1:35" x14ac:dyDescent="0.3">
      <c r="A12" s="48"/>
      <c r="B12" s="37" t="s">
        <v>41</v>
      </c>
      <c r="C12" s="37" t="s">
        <v>35</v>
      </c>
      <c r="D12" s="33"/>
      <c r="E12" s="33"/>
      <c r="F12" s="33"/>
      <c r="G12" s="33"/>
      <c r="H12" s="33"/>
      <c r="I12" s="34"/>
      <c r="J12" s="34"/>
      <c r="K12" s="35"/>
      <c r="L12" s="33"/>
      <c r="M12" s="33" t="s">
        <v>38</v>
      </c>
      <c r="N12" s="33"/>
      <c r="O12" s="35" t="s">
        <v>38</v>
      </c>
      <c r="P12" s="35"/>
      <c r="Q12" s="35"/>
      <c r="R12" s="35"/>
      <c r="S12" s="35" t="s">
        <v>42</v>
      </c>
      <c r="T12" s="35" t="s">
        <v>38</v>
      </c>
      <c r="U12" s="36"/>
      <c r="V12" s="55" t="s">
        <v>38</v>
      </c>
      <c r="W12" s="36"/>
      <c r="X12" s="36"/>
      <c r="Y12" s="36"/>
      <c r="Z12" s="36"/>
      <c r="AA12" s="65" t="s">
        <v>38</v>
      </c>
      <c r="AB12" s="36"/>
      <c r="AC12" s="36"/>
      <c r="AD12" s="36"/>
      <c r="AE12" s="69" t="s">
        <v>42</v>
      </c>
      <c r="AF12" s="36"/>
      <c r="AG12" s="36"/>
      <c r="AH12" s="36"/>
      <c r="AI12" s="49">
        <f t="shared" si="0"/>
        <v>7</v>
      </c>
    </row>
    <row r="13" spans="1:35" x14ac:dyDescent="0.3">
      <c r="A13" s="48"/>
      <c r="B13" s="37" t="s">
        <v>64</v>
      </c>
      <c r="C13" s="37" t="s">
        <v>65</v>
      </c>
      <c r="D13" s="33"/>
      <c r="E13" s="33"/>
      <c r="F13" s="33"/>
      <c r="G13" s="33"/>
      <c r="H13" s="33"/>
      <c r="I13" s="34"/>
      <c r="J13" s="34"/>
      <c r="K13" s="35"/>
      <c r="L13" s="33"/>
      <c r="M13" s="33"/>
      <c r="N13" s="33"/>
      <c r="O13" s="35"/>
      <c r="P13" s="35"/>
      <c r="Q13" s="35"/>
      <c r="R13" s="35"/>
      <c r="S13" s="35"/>
      <c r="T13" s="35" t="s">
        <v>38</v>
      </c>
      <c r="U13" s="36"/>
      <c r="V13" s="55" t="s">
        <v>38</v>
      </c>
      <c r="W13" s="36"/>
      <c r="X13" s="36"/>
      <c r="Y13" s="36"/>
      <c r="Z13" s="36"/>
      <c r="AA13" s="65" t="s">
        <v>38</v>
      </c>
      <c r="AB13" s="36"/>
      <c r="AC13" s="67" t="s">
        <v>38</v>
      </c>
      <c r="AD13" s="36"/>
      <c r="AE13" s="69" t="s">
        <v>42</v>
      </c>
      <c r="AF13" s="36"/>
      <c r="AG13" s="36"/>
      <c r="AH13" s="36"/>
      <c r="AI13" s="49">
        <f t="shared" si="0"/>
        <v>5</v>
      </c>
    </row>
    <row r="14" spans="1:35" x14ac:dyDescent="0.3">
      <c r="A14" s="48"/>
      <c r="B14" s="31" t="s">
        <v>9</v>
      </c>
      <c r="C14" s="31" t="s">
        <v>10</v>
      </c>
      <c r="D14" s="33"/>
      <c r="E14" s="33"/>
      <c r="F14" s="33"/>
      <c r="G14" s="33"/>
      <c r="H14" s="33"/>
      <c r="I14" s="34"/>
      <c r="J14" s="34"/>
      <c r="K14" s="35"/>
      <c r="L14" s="33"/>
      <c r="M14" s="33" t="s">
        <v>38</v>
      </c>
      <c r="N14" s="33"/>
      <c r="O14" s="35" t="s">
        <v>38</v>
      </c>
      <c r="P14" s="35"/>
      <c r="Q14" s="35"/>
      <c r="R14" s="35"/>
      <c r="S14" s="35" t="s">
        <v>42</v>
      </c>
      <c r="T14" s="35" t="s">
        <v>38</v>
      </c>
      <c r="U14" s="36"/>
      <c r="V14" s="55" t="s">
        <v>38</v>
      </c>
      <c r="W14" s="36"/>
      <c r="X14" s="36"/>
      <c r="Y14" s="64" t="s">
        <v>42</v>
      </c>
      <c r="Z14" s="36"/>
      <c r="AA14" s="65" t="s">
        <v>38</v>
      </c>
      <c r="AB14" s="36"/>
      <c r="AC14" s="67" t="s">
        <v>38</v>
      </c>
      <c r="AD14" s="36"/>
      <c r="AE14" s="69" t="s">
        <v>42</v>
      </c>
      <c r="AF14" s="36"/>
      <c r="AG14" s="36"/>
      <c r="AH14" s="36"/>
      <c r="AI14" s="49">
        <f t="shared" si="0"/>
        <v>9</v>
      </c>
    </row>
    <row r="15" spans="1:35" x14ac:dyDescent="0.3">
      <c r="A15" s="48"/>
      <c r="B15" s="37" t="s">
        <v>56</v>
      </c>
      <c r="C15" s="37" t="s">
        <v>20</v>
      </c>
      <c r="D15" s="33"/>
      <c r="E15" s="33"/>
      <c r="F15" s="33"/>
      <c r="G15" s="33"/>
      <c r="H15" s="33"/>
      <c r="I15" s="34"/>
      <c r="J15" s="34"/>
      <c r="K15" s="35"/>
      <c r="L15" s="33"/>
      <c r="M15" s="33" t="s">
        <v>38</v>
      </c>
      <c r="N15" s="33"/>
      <c r="O15" s="35" t="s">
        <v>38</v>
      </c>
      <c r="P15" s="35"/>
      <c r="Q15" s="35"/>
      <c r="R15" s="35"/>
      <c r="S15" s="35" t="s">
        <v>42</v>
      </c>
      <c r="T15" s="35" t="s">
        <v>38</v>
      </c>
      <c r="U15" s="36"/>
      <c r="V15" s="55" t="s">
        <v>38</v>
      </c>
      <c r="W15" s="36"/>
      <c r="X15" s="36"/>
      <c r="Y15" s="64" t="s">
        <v>42</v>
      </c>
      <c r="Z15" s="36"/>
      <c r="AA15" s="65" t="s">
        <v>38</v>
      </c>
      <c r="AB15" s="36"/>
      <c r="AC15" s="67" t="s">
        <v>38</v>
      </c>
      <c r="AD15" s="36"/>
      <c r="AE15" s="69" t="s">
        <v>42</v>
      </c>
      <c r="AF15" s="36"/>
      <c r="AG15" s="36"/>
      <c r="AH15" s="36"/>
      <c r="AI15" s="49">
        <f t="shared" si="0"/>
        <v>9</v>
      </c>
    </row>
    <row r="16" spans="1:35" x14ac:dyDescent="0.3">
      <c r="A16" s="48"/>
      <c r="B16" s="31" t="s">
        <v>11</v>
      </c>
      <c r="C16" s="31" t="s">
        <v>12</v>
      </c>
      <c r="D16" s="33"/>
      <c r="E16" s="33"/>
      <c r="F16" s="33"/>
      <c r="G16" s="33"/>
      <c r="H16" s="33"/>
      <c r="I16" s="34"/>
      <c r="J16" s="34"/>
      <c r="K16" s="35"/>
      <c r="L16" s="33"/>
      <c r="M16" s="33" t="s">
        <v>38</v>
      </c>
      <c r="N16" s="33"/>
      <c r="O16" s="35" t="s">
        <v>38</v>
      </c>
      <c r="P16" s="35"/>
      <c r="Q16" s="35"/>
      <c r="R16" s="35"/>
      <c r="S16" s="35" t="s">
        <v>42</v>
      </c>
      <c r="T16" s="35" t="s">
        <v>38</v>
      </c>
      <c r="U16" s="36"/>
      <c r="V16" s="55" t="s">
        <v>38</v>
      </c>
      <c r="W16" s="36"/>
      <c r="X16" s="36"/>
      <c r="Y16" s="64" t="s">
        <v>42</v>
      </c>
      <c r="Z16" s="36"/>
      <c r="AA16" s="65" t="s">
        <v>38</v>
      </c>
      <c r="AB16" s="36"/>
      <c r="AC16" s="67" t="s">
        <v>38</v>
      </c>
      <c r="AD16" s="36"/>
      <c r="AE16" s="69" t="s">
        <v>42</v>
      </c>
      <c r="AF16" s="36"/>
      <c r="AG16" s="36"/>
      <c r="AH16" s="36"/>
      <c r="AI16" s="49">
        <f t="shared" si="0"/>
        <v>9</v>
      </c>
    </row>
    <row r="17" spans="1:35" x14ac:dyDescent="0.3">
      <c r="A17" s="30"/>
      <c r="B17" s="31" t="s">
        <v>13</v>
      </c>
      <c r="C17" s="31" t="s">
        <v>14</v>
      </c>
      <c r="D17" s="33"/>
      <c r="E17" s="33"/>
      <c r="F17" s="33"/>
      <c r="G17" s="33"/>
      <c r="H17" s="33"/>
      <c r="I17" s="34"/>
      <c r="J17" s="34"/>
      <c r="K17" s="36"/>
      <c r="L17" s="33"/>
      <c r="M17" s="33"/>
      <c r="N17" s="33"/>
      <c r="O17" s="36"/>
      <c r="P17" s="36"/>
      <c r="Q17" s="35"/>
      <c r="R17" s="36"/>
      <c r="S17" s="36"/>
      <c r="T17" s="35"/>
      <c r="U17" s="36"/>
      <c r="V17" s="36"/>
      <c r="W17" s="36"/>
      <c r="X17" s="36"/>
      <c r="Y17" s="36"/>
      <c r="Z17" s="36"/>
      <c r="AA17" s="65" t="s">
        <v>38</v>
      </c>
      <c r="AB17" s="36"/>
      <c r="AC17" s="67" t="s">
        <v>38</v>
      </c>
      <c r="AD17" s="36"/>
      <c r="AE17" s="35"/>
      <c r="AF17" s="36"/>
      <c r="AG17" s="36"/>
      <c r="AH17" s="36"/>
      <c r="AI17" s="49">
        <f t="shared" si="0"/>
        <v>2</v>
      </c>
    </row>
    <row r="18" spans="1:35" x14ac:dyDescent="0.3">
      <c r="A18" s="48"/>
      <c r="B18" s="37" t="s">
        <v>15</v>
      </c>
      <c r="C18" s="37" t="s">
        <v>52</v>
      </c>
      <c r="D18" s="33"/>
      <c r="E18" s="33"/>
      <c r="F18" s="33"/>
      <c r="G18" s="33"/>
      <c r="H18" s="33"/>
      <c r="I18" s="34"/>
      <c r="J18" s="34"/>
      <c r="K18" s="35"/>
      <c r="L18" s="33"/>
      <c r="M18" s="33" t="s">
        <v>38</v>
      </c>
      <c r="N18" s="33"/>
      <c r="O18" s="35" t="s">
        <v>38</v>
      </c>
      <c r="P18" s="35"/>
      <c r="Q18" s="35"/>
      <c r="R18" s="35"/>
      <c r="S18" s="35"/>
      <c r="T18" s="35" t="s">
        <v>38</v>
      </c>
      <c r="U18" s="36"/>
      <c r="V18" s="55" t="s">
        <v>38</v>
      </c>
      <c r="W18" s="36"/>
      <c r="X18" s="36"/>
      <c r="Y18" s="64" t="s">
        <v>42</v>
      </c>
      <c r="Z18" s="36"/>
      <c r="AA18" s="65" t="s">
        <v>38</v>
      </c>
      <c r="AB18" s="36"/>
      <c r="AC18" s="67" t="s">
        <v>38</v>
      </c>
      <c r="AD18" s="36"/>
      <c r="AE18" s="69" t="s">
        <v>42</v>
      </c>
      <c r="AF18" s="36"/>
      <c r="AG18" s="36"/>
      <c r="AH18" s="36"/>
      <c r="AI18" s="49">
        <f t="shared" si="0"/>
        <v>8</v>
      </c>
    </row>
    <row r="19" spans="1:35" x14ac:dyDescent="0.3">
      <c r="A19" s="48"/>
      <c r="B19" s="37" t="s">
        <v>15</v>
      </c>
      <c r="C19" s="37" t="s">
        <v>16</v>
      </c>
      <c r="D19" s="33"/>
      <c r="E19" s="33"/>
      <c r="F19" s="33"/>
      <c r="G19" s="33"/>
      <c r="H19" s="33"/>
      <c r="I19" s="34"/>
      <c r="J19" s="34"/>
      <c r="K19" s="35"/>
      <c r="L19" s="33"/>
      <c r="M19" s="33" t="s">
        <v>38</v>
      </c>
      <c r="N19" s="33"/>
      <c r="O19" s="35" t="s">
        <v>38</v>
      </c>
      <c r="P19" s="35"/>
      <c r="Q19" s="35"/>
      <c r="R19" s="35"/>
      <c r="S19" s="35" t="s">
        <v>42</v>
      </c>
      <c r="T19" s="35" t="s">
        <v>38</v>
      </c>
      <c r="U19" s="36"/>
      <c r="V19" s="55" t="s">
        <v>38</v>
      </c>
      <c r="W19" s="36"/>
      <c r="X19" s="36"/>
      <c r="Y19" s="64" t="s">
        <v>42</v>
      </c>
      <c r="Z19" s="36"/>
      <c r="AA19" s="65" t="s">
        <v>38</v>
      </c>
      <c r="AB19" s="36"/>
      <c r="AC19" s="67" t="s">
        <v>38</v>
      </c>
      <c r="AD19" s="36"/>
      <c r="AE19" s="69" t="s">
        <v>42</v>
      </c>
      <c r="AF19" s="36"/>
      <c r="AG19" s="36"/>
      <c r="AH19" s="36"/>
      <c r="AI19" s="49">
        <f t="shared" si="0"/>
        <v>9</v>
      </c>
    </row>
    <row r="20" spans="1:35" x14ac:dyDescent="0.3">
      <c r="A20" s="48"/>
      <c r="B20" s="37" t="s">
        <v>47</v>
      </c>
      <c r="C20" s="37" t="s">
        <v>43</v>
      </c>
      <c r="D20" s="33"/>
      <c r="E20" s="33"/>
      <c r="F20" s="33"/>
      <c r="G20" s="33"/>
      <c r="H20" s="33"/>
      <c r="I20" s="34"/>
      <c r="J20" s="34"/>
      <c r="K20" s="35"/>
      <c r="L20" s="33"/>
      <c r="M20" s="33" t="s">
        <v>38</v>
      </c>
      <c r="N20" s="33"/>
      <c r="O20" s="35" t="s">
        <v>38</v>
      </c>
      <c r="P20" s="35"/>
      <c r="Q20" s="35"/>
      <c r="R20" s="35"/>
      <c r="S20" s="35" t="s">
        <v>42</v>
      </c>
      <c r="T20" s="35" t="s">
        <v>38</v>
      </c>
      <c r="U20" s="36"/>
      <c r="V20" s="55" t="s">
        <v>38</v>
      </c>
      <c r="W20" s="36"/>
      <c r="X20" s="36"/>
      <c r="Y20" s="36"/>
      <c r="Z20" s="36"/>
      <c r="AA20" s="65" t="s">
        <v>38</v>
      </c>
      <c r="AB20" s="36"/>
      <c r="AC20" s="67" t="s">
        <v>38</v>
      </c>
      <c r="AD20" s="36"/>
      <c r="AE20" s="69" t="s">
        <v>42</v>
      </c>
      <c r="AF20" s="36"/>
      <c r="AG20" s="36"/>
      <c r="AH20" s="36"/>
      <c r="AI20" s="49">
        <f t="shared" si="0"/>
        <v>8</v>
      </c>
    </row>
    <row r="21" spans="1:35" x14ac:dyDescent="0.3">
      <c r="A21" s="48"/>
      <c r="B21" s="31" t="s">
        <v>17</v>
      </c>
      <c r="C21" s="31" t="s">
        <v>18</v>
      </c>
      <c r="D21" s="33"/>
      <c r="E21" s="33"/>
      <c r="F21" s="33"/>
      <c r="G21" s="33"/>
      <c r="H21" s="33"/>
      <c r="I21" s="34"/>
      <c r="J21" s="34"/>
      <c r="K21" s="35"/>
      <c r="L21" s="33"/>
      <c r="M21" s="33" t="s">
        <v>38</v>
      </c>
      <c r="N21" s="33"/>
      <c r="O21" s="35" t="s">
        <v>38</v>
      </c>
      <c r="P21" s="35"/>
      <c r="Q21" s="35"/>
      <c r="R21" s="35"/>
      <c r="S21" s="35" t="s">
        <v>42</v>
      </c>
      <c r="T21" s="35" t="s">
        <v>38</v>
      </c>
      <c r="U21" s="36"/>
      <c r="V21" s="55" t="s">
        <v>38</v>
      </c>
      <c r="W21" s="36"/>
      <c r="X21" s="36"/>
      <c r="Y21" s="64" t="s">
        <v>42</v>
      </c>
      <c r="Z21" s="36"/>
      <c r="AA21" s="65" t="s">
        <v>38</v>
      </c>
      <c r="AB21" s="36"/>
      <c r="AC21" s="67" t="s">
        <v>38</v>
      </c>
      <c r="AD21" s="36"/>
      <c r="AE21" s="69" t="s">
        <v>42</v>
      </c>
      <c r="AF21" s="36"/>
      <c r="AG21" s="36"/>
      <c r="AH21" s="36"/>
      <c r="AI21" s="49">
        <f t="shared" si="0"/>
        <v>9</v>
      </c>
    </row>
    <row r="22" spans="1:35" x14ac:dyDescent="0.3">
      <c r="A22" s="48"/>
      <c r="B22" s="37" t="s">
        <v>45</v>
      </c>
      <c r="C22" s="37" t="s">
        <v>37</v>
      </c>
      <c r="D22" s="33"/>
      <c r="E22" s="33"/>
      <c r="F22" s="33"/>
      <c r="G22" s="33"/>
      <c r="H22" s="33"/>
      <c r="I22" s="34"/>
      <c r="J22" s="34"/>
      <c r="K22" s="35"/>
      <c r="L22" s="33"/>
      <c r="M22" s="33" t="s">
        <v>38</v>
      </c>
      <c r="N22" s="33"/>
      <c r="O22" s="35" t="s">
        <v>38</v>
      </c>
      <c r="P22" s="35"/>
      <c r="Q22" s="35"/>
      <c r="R22" s="35"/>
      <c r="S22" s="35" t="s">
        <v>42</v>
      </c>
      <c r="T22" s="35" t="s">
        <v>38</v>
      </c>
      <c r="U22" s="36"/>
      <c r="V22" s="55" t="s">
        <v>38</v>
      </c>
      <c r="W22" s="36"/>
      <c r="X22" s="36"/>
      <c r="Y22" s="64" t="s">
        <v>42</v>
      </c>
      <c r="Z22" s="36"/>
      <c r="AA22" s="65" t="s">
        <v>38</v>
      </c>
      <c r="AB22" s="36"/>
      <c r="AC22" s="67" t="s">
        <v>38</v>
      </c>
      <c r="AD22" s="36"/>
      <c r="AE22" s="69" t="s">
        <v>42</v>
      </c>
      <c r="AF22" s="36"/>
      <c r="AG22" s="36"/>
      <c r="AH22" s="36"/>
      <c r="AI22" s="49">
        <f t="shared" si="0"/>
        <v>9</v>
      </c>
    </row>
    <row r="23" spans="1:35" x14ac:dyDescent="0.3">
      <c r="A23" s="48"/>
      <c r="B23" s="31" t="s">
        <v>19</v>
      </c>
      <c r="C23" s="31" t="s">
        <v>20</v>
      </c>
      <c r="D23" s="33"/>
      <c r="E23" s="33"/>
      <c r="F23" s="33"/>
      <c r="G23" s="33"/>
      <c r="H23" s="33"/>
      <c r="I23" s="34"/>
      <c r="J23" s="34"/>
      <c r="K23" s="36"/>
      <c r="L23" s="33"/>
      <c r="M23" s="33" t="s">
        <v>38</v>
      </c>
      <c r="N23" s="33"/>
      <c r="O23" s="46" t="s">
        <v>38</v>
      </c>
      <c r="P23" s="36"/>
      <c r="Q23" s="35"/>
      <c r="R23" s="36"/>
      <c r="S23" s="35" t="s">
        <v>42</v>
      </c>
      <c r="T23" s="35" t="s">
        <v>38</v>
      </c>
      <c r="U23" s="36"/>
      <c r="V23" s="55" t="s">
        <v>38</v>
      </c>
      <c r="W23" s="36"/>
      <c r="X23" s="36"/>
      <c r="Y23" s="64" t="s">
        <v>42</v>
      </c>
      <c r="Z23" s="36"/>
      <c r="AA23" s="65" t="s">
        <v>38</v>
      </c>
      <c r="AB23" s="36"/>
      <c r="AC23" s="67" t="s">
        <v>38</v>
      </c>
      <c r="AD23" s="36"/>
      <c r="AE23" s="69" t="s">
        <v>42</v>
      </c>
      <c r="AF23" s="36"/>
      <c r="AG23" s="36"/>
      <c r="AH23" s="36"/>
      <c r="AI23" s="49">
        <f t="shared" si="0"/>
        <v>9</v>
      </c>
    </row>
    <row r="24" spans="1:35" x14ac:dyDescent="0.3">
      <c r="A24" s="48"/>
      <c r="B24" s="57" t="s">
        <v>58</v>
      </c>
      <c r="C24" s="57" t="s">
        <v>50</v>
      </c>
      <c r="D24" s="33"/>
      <c r="E24" s="33"/>
      <c r="F24" s="33"/>
      <c r="G24" s="33"/>
      <c r="H24" s="33"/>
      <c r="I24" s="34"/>
      <c r="J24" s="34"/>
      <c r="K24" s="35"/>
      <c r="L24" s="33"/>
      <c r="M24" s="33" t="s">
        <v>38</v>
      </c>
      <c r="N24" s="33"/>
      <c r="O24" s="35" t="s">
        <v>38</v>
      </c>
      <c r="P24" s="35"/>
      <c r="Q24" s="35"/>
      <c r="R24" s="35"/>
      <c r="S24" s="35" t="s">
        <v>42</v>
      </c>
      <c r="T24" s="35" t="s">
        <v>38</v>
      </c>
      <c r="U24" s="36"/>
      <c r="V24" s="55" t="s">
        <v>38</v>
      </c>
      <c r="W24" s="36"/>
      <c r="X24" s="36"/>
      <c r="Y24" s="64" t="s">
        <v>42</v>
      </c>
      <c r="Z24" s="36"/>
      <c r="AA24" s="65" t="s">
        <v>38</v>
      </c>
      <c r="AB24" s="36"/>
      <c r="AC24" s="67" t="s">
        <v>38</v>
      </c>
      <c r="AD24" s="36"/>
      <c r="AE24" s="69" t="s">
        <v>42</v>
      </c>
      <c r="AF24" s="36"/>
      <c r="AG24" s="36"/>
      <c r="AH24" s="36"/>
      <c r="AI24" s="49">
        <f t="shared" si="0"/>
        <v>9</v>
      </c>
    </row>
    <row r="25" spans="1:35" x14ac:dyDescent="0.3">
      <c r="A25" s="48"/>
      <c r="B25" s="31" t="s">
        <v>21</v>
      </c>
      <c r="C25" s="31" t="s">
        <v>22</v>
      </c>
      <c r="D25" s="33"/>
      <c r="E25" s="33"/>
      <c r="F25" s="33"/>
      <c r="G25" s="33"/>
      <c r="H25" s="33"/>
      <c r="I25" s="34"/>
      <c r="J25" s="34"/>
      <c r="K25" s="36"/>
      <c r="L25" s="33"/>
      <c r="M25" s="33" t="s">
        <v>38</v>
      </c>
      <c r="N25" s="33"/>
      <c r="O25" s="46" t="s">
        <v>38</v>
      </c>
      <c r="P25" s="36"/>
      <c r="Q25" s="36"/>
      <c r="R25" s="36"/>
      <c r="S25" s="35" t="s">
        <v>42</v>
      </c>
      <c r="T25" s="35" t="s">
        <v>38</v>
      </c>
      <c r="U25" s="36"/>
      <c r="V25" s="55" t="s">
        <v>38</v>
      </c>
      <c r="W25" s="36"/>
      <c r="X25" s="36"/>
      <c r="Y25" s="64" t="s">
        <v>42</v>
      </c>
      <c r="Z25" s="36"/>
      <c r="AA25" s="65" t="s">
        <v>38</v>
      </c>
      <c r="AB25" s="36"/>
      <c r="AC25" s="67" t="s">
        <v>38</v>
      </c>
      <c r="AD25" s="36"/>
      <c r="AE25" s="69" t="s">
        <v>42</v>
      </c>
      <c r="AF25" s="36"/>
      <c r="AG25" s="36"/>
      <c r="AH25" s="36"/>
      <c r="AI25" s="49">
        <f t="shared" si="0"/>
        <v>9</v>
      </c>
    </row>
    <row r="26" spans="1:35" x14ac:dyDescent="0.3">
      <c r="A26" s="48"/>
      <c r="B26" s="31" t="s">
        <v>23</v>
      </c>
      <c r="C26" s="31" t="s">
        <v>24</v>
      </c>
      <c r="D26" s="33"/>
      <c r="E26" s="33"/>
      <c r="F26" s="38"/>
      <c r="G26" s="38"/>
      <c r="H26" s="33"/>
      <c r="I26" s="34"/>
      <c r="J26" s="34"/>
      <c r="K26" s="36"/>
      <c r="L26" s="33"/>
      <c r="M26" s="33" t="s">
        <v>38</v>
      </c>
      <c r="N26" s="33"/>
      <c r="O26" s="46" t="s">
        <v>38</v>
      </c>
      <c r="P26" s="36"/>
      <c r="Q26" s="35"/>
      <c r="R26" s="36"/>
      <c r="S26" s="35" t="s">
        <v>42</v>
      </c>
      <c r="T26" s="35" t="s">
        <v>38</v>
      </c>
      <c r="U26" s="36"/>
      <c r="V26" s="55" t="s">
        <v>38</v>
      </c>
      <c r="W26" s="36"/>
      <c r="X26" s="36"/>
      <c r="Y26" s="64" t="s">
        <v>42</v>
      </c>
      <c r="Z26" s="36"/>
      <c r="AA26" s="65" t="s">
        <v>38</v>
      </c>
      <c r="AB26" s="36"/>
      <c r="AC26" s="67" t="s">
        <v>38</v>
      </c>
      <c r="AD26" s="36"/>
      <c r="AE26" s="69" t="s">
        <v>42</v>
      </c>
      <c r="AF26" s="36"/>
      <c r="AG26" s="36"/>
      <c r="AH26" s="36"/>
      <c r="AI26" s="49">
        <f t="shared" si="0"/>
        <v>9</v>
      </c>
    </row>
    <row r="27" spans="1:35" x14ac:dyDescent="0.3">
      <c r="A27" s="48"/>
      <c r="B27" s="31" t="s">
        <v>25</v>
      </c>
      <c r="C27" s="31" t="s">
        <v>49</v>
      </c>
      <c r="D27" s="33"/>
      <c r="E27" s="33"/>
      <c r="F27" s="33"/>
      <c r="G27" s="33"/>
      <c r="H27" s="33"/>
      <c r="I27" s="34"/>
      <c r="J27" s="34"/>
      <c r="K27" s="36"/>
      <c r="L27" s="33"/>
      <c r="M27" s="33" t="s">
        <v>38</v>
      </c>
      <c r="N27" s="33"/>
      <c r="O27" s="46" t="s">
        <v>38</v>
      </c>
      <c r="P27" s="36"/>
      <c r="Q27" s="36"/>
      <c r="R27" s="36"/>
      <c r="S27" s="35" t="s">
        <v>42</v>
      </c>
      <c r="T27" s="53" t="s">
        <v>38</v>
      </c>
      <c r="U27" s="39"/>
      <c r="V27" s="56" t="s">
        <v>38</v>
      </c>
      <c r="W27" s="39"/>
      <c r="X27" s="39"/>
      <c r="Y27" s="64" t="s">
        <v>42</v>
      </c>
      <c r="Z27" s="36"/>
      <c r="AA27" s="66" t="s">
        <v>38</v>
      </c>
      <c r="AB27" s="39"/>
      <c r="AC27" s="67" t="s">
        <v>38</v>
      </c>
      <c r="AD27" s="36"/>
      <c r="AE27" s="69" t="s">
        <v>42</v>
      </c>
      <c r="AF27" s="36"/>
      <c r="AG27" s="36"/>
      <c r="AH27" s="36"/>
      <c r="AI27" s="49">
        <f t="shared" si="0"/>
        <v>9</v>
      </c>
    </row>
    <row r="28" spans="1:35" x14ac:dyDescent="0.3">
      <c r="A28" s="48"/>
      <c r="B28" s="31" t="s">
        <v>26</v>
      </c>
      <c r="C28" s="31" t="s">
        <v>27</v>
      </c>
      <c r="D28" s="33"/>
      <c r="E28" s="33"/>
      <c r="F28" s="33"/>
      <c r="G28" s="33"/>
      <c r="H28" s="33"/>
      <c r="I28" s="34"/>
      <c r="J28" s="34"/>
      <c r="K28" s="36"/>
      <c r="L28" s="33"/>
      <c r="M28" s="33" t="s">
        <v>38</v>
      </c>
      <c r="N28" s="33"/>
      <c r="O28" s="46" t="s">
        <v>38</v>
      </c>
      <c r="P28" s="36"/>
      <c r="Q28" s="36"/>
      <c r="R28" s="35"/>
      <c r="S28" s="35" t="s">
        <v>42</v>
      </c>
      <c r="T28" s="35" t="s">
        <v>38</v>
      </c>
      <c r="U28" s="36"/>
      <c r="V28" s="55" t="s">
        <v>38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9">
        <f t="shared" si="0"/>
        <v>5</v>
      </c>
    </row>
    <row r="29" spans="1:35" x14ac:dyDescent="0.3">
      <c r="A29" s="48"/>
      <c r="B29" s="37" t="s">
        <v>57</v>
      </c>
      <c r="C29" s="37" t="s">
        <v>51</v>
      </c>
      <c r="D29" s="33"/>
      <c r="E29" s="33"/>
      <c r="F29" s="33"/>
      <c r="G29" s="33"/>
      <c r="H29" s="33"/>
      <c r="I29" s="34"/>
      <c r="J29" s="34"/>
      <c r="K29" s="35"/>
      <c r="L29" s="33"/>
      <c r="M29" s="33" t="s">
        <v>38</v>
      </c>
      <c r="N29" s="33"/>
      <c r="O29" s="35" t="s">
        <v>38</v>
      </c>
      <c r="P29" s="35"/>
      <c r="Q29" s="35"/>
      <c r="R29" s="35"/>
      <c r="S29" s="35" t="s">
        <v>42</v>
      </c>
      <c r="T29" s="35" t="s">
        <v>38</v>
      </c>
      <c r="U29" s="36"/>
      <c r="V29" s="55" t="s">
        <v>38</v>
      </c>
      <c r="W29" s="36"/>
      <c r="X29" s="36"/>
      <c r="Y29" s="64" t="s">
        <v>42</v>
      </c>
      <c r="Z29" s="36"/>
      <c r="AA29" s="65" t="s">
        <v>38</v>
      </c>
      <c r="AB29" s="36"/>
      <c r="AC29" s="67" t="s">
        <v>38</v>
      </c>
      <c r="AD29" s="36"/>
      <c r="AE29" s="69" t="s">
        <v>42</v>
      </c>
      <c r="AF29" s="36"/>
      <c r="AG29" s="36"/>
      <c r="AH29" s="36"/>
      <c r="AI29" s="49">
        <f t="shared" si="0"/>
        <v>9</v>
      </c>
    </row>
    <row r="30" spans="1:35" x14ac:dyDescent="0.3">
      <c r="A30" s="48"/>
      <c r="B30" s="31" t="s">
        <v>28</v>
      </c>
      <c r="C30" s="31" t="s">
        <v>29</v>
      </c>
      <c r="D30" s="33"/>
      <c r="E30" s="33"/>
      <c r="F30" s="33"/>
      <c r="G30" s="33"/>
      <c r="H30" s="33"/>
      <c r="I30" s="34"/>
      <c r="J30" s="34"/>
      <c r="K30" s="36"/>
      <c r="L30" s="33"/>
      <c r="M30" s="33" t="s">
        <v>38</v>
      </c>
      <c r="N30" s="33"/>
      <c r="O30" s="46" t="s">
        <v>38</v>
      </c>
      <c r="P30" s="36"/>
      <c r="Q30" s="36"/>
      <c r="R30" s="36"/>
      <c r="S30" s="35" t="s">
        <v>42</v>
      </c>
      <c r="T30" s="35" t="s">
        <v>38</v>
      </c>
      <c r="U30" s="36"/>
      <c r="V30" s="55" t="s">
        <v>38</v>
      </c>
      <c r="W30" s="36"/>
      <c r="X30" s="36"/>
      <c r="Y30" s="64" t="s">
        <v>42</v>
      </c>
      <c r="Z30" s="36"/>
      <c r="AA30" s="65" t="s">
        <v>38</v>
      </c>
      <c r="AB30" s="36"/>
      <c r="AC30" s="67" t="s">
        <v>38</v>
      </c>
      <c r="AD30" s="36"/>
      <c r="AE30" s="69" t="s">
        <v>42</v>
      </c>
      <c r="AF30" s="36"/>
      <c r="AG30" s="36"/>
      <c r="AH30" s="36"/>
      <c r="AI30" s="49">
        <f t="shared" si="0"/>
        <v>9</v>
      </c>
    </row>
    <row r="31" spans="1:35" x14ac:dyDescent="0.3">
      <c r="A31" s="48"/>
      <c r="B31" s="31" t="s">
        <v>30</v>
      </c>
      <c r="C31" s="31" t="s">
        <v>8</v>
      </c>
      <c r="D31" s="33"/>
      <c r="E31" s="33"/>
      <c r="F31" s="33"/>
      <c r="G31" s="33"/>
      <c r="H31" s="33"/>
      <c r="I31" s="34"/>
      <c r="J31" s="34"/>
      <c r="K31" s="36"/>
      <c r="L31" s="33"/>
      <c r="M31" s="33"/>
      <c r="N31" s="33"/>
      <c r="O31" s="36"/>
      <c r="P31" s="36"/>
      <c r="Q31" s="35"/>
      <c r="R31" s="36"/>
      <c r="S31" s="36"/>
      <c r="T31" s="35" t="s">
        <v>38</v>
      </c>
      <c r="U31" s="36"/>
      <c r="V31" s="55" t="s">
        <v>38</v>
      </c>
      <c r="W31" s="36"/>
      <c r="X31" s="36"/>
      <c r="Y31" s="64" t="s">
        <v>42</v>
      </c>
      <c r="Z31" s="36"/>
      <c r="AA31" s="65" t="s">
        <v>38</v>
      </c>
      <c r="AB31" s="36"/>
      <c r="AC31" s="67" t="s">
        <v>38</v>
      </c>
      <c r="AD31" s="36"/>
      <c r="AE31" s="36"/>
      <c r="AF31" s="36"/>
      <c r="AG31" s="36"/>
      <c r="AH31" s="36"/>
      <c r="AI31" s="49">
        <f t="shared" si="0"/>
        <v>5</v>
      </c>
    </row>
    <row r="32" spans="1:35" x14ac:dyDescent="0.3">
      <c r="A32" s="48"/>
      <c r="B32" s="37" t="s">
        <v>44</v>
      </c>
      <c r="C32" s="37" t="s">
        <v>36</v>
      </c>
      <c r="D32" s="33"/>
      <c r="E32" s="33"/>
      <c r="F32" s="33"/>
      <c r="G32" s="33"/>
      <c r="H32" s="33"/>
      <c r="I32" s="34"/>
      <c r="J32" s="34"/>
      <c r="K32" s="35"/>
      <c r="L32" s="33"/>
      <c r="M32" s="33" t="s">
        <v>38</v>
      </c>
      <c r="N32" s="33"/>
      <c r="O32" s="35" t="s">
        <v>38</v>
      </c>
      <c r="P32" s="35"/>
      <c r="Q32" s="35"/>
      <c r="R32" s="35"/>
      <c r="S32" s="35" t="s">
        <v>42</v>
      </c>
      <c r="T32" s="35" t="s">
        <v>38</v>
      </c>
      <c r="U32" s="36"/>
      <c r="V32" s="55" t="s">
        <v>38</v>
      </c>
      <c r="W32" s="36"/>
      <c r="X32" s="36"/>
      <c r="Y32" s="64" t="s">
        <v>42</v>
      </c>
      <c r="Z32" s="36"/>
      <c r="AA32" s="65" t="s">
        <v>38</v>
      </c>
      <c r="AB32" s="36"/>
      <c r="AC32" s="67" t="s">
        <v>38</v>
      </c>
      <c r="AD32" s="36"/>
      <c r="AE32" s="69" t="s">
        <v>42</v>
      </c>
      <c r="AF32" s="36"/>
      <c r="AG32" s="36"/>
      <c r="AH32" s="36"/>
      <c r="AI32" s="49">
        <f t="shared" si="0"/>
        <v>9</v>
      </c>
    </row>
    <row r="33" spans="1:35" x14ac:dyDescent="0.3">
      <c r="A33" s="48"/>
      <c r="B33" s="31" t="s">
        <v>33</v>
      </c>
      <c r="C33" s="31" t="s">
        <v>34</v>
      </c>
      <c r="D33" s="33"/>
      <c r="E33" s="33"/>
      <c r="F33" s="33"/>
      <c r="G33" s="33"/>
      <c r="H33" s="33"/>
      <c r="I33" s="34"/>
      <c r="J33" s="34"/>
      <c r="K33" s="35"/>
      <c r="L33" s="33"/>
      <c r="M33" s="33" t="s">
        <v>38</v>
      </c>
      <c r="N33" s="33"/>
      <c r="O33" s="35" t="s">
        <v>38</v>
      </c>
      <c r="P33" s="35"/>
      <c r="Q33" s="35"/>
      <c r="R33" s="35"/>
      <c r="S33" s="35" t="s">
        <v>42</v>
      </c>
      <c r="T33" s="35" t="s">
        <v>38</v>
      </c>
      <c r="U33" s="36"/>
      <c r="V33" s="55" t="s">
        <v>38</v>
      </c>
      <c r="W33" s="36"/>
      <c r="X33" s="36"/>
      <c r="Y33" s="64" t="s">
        <v>42</v>
      </c>
      <c r="Z33" s="36"/>
      <c r="AA33" s="65" t="s">
        <v>38</v>
      </c>
      <c r="AB33" s="36"/>
      <c r="AC33" s="67" t="s">
        <v>38</v>
      </c>
      <c r="AD33" s="36"/>
      <c r="AE33" s="69" t="s">
        <v>42</v>
      </c>
      <c r="AF33" s="36"/>
      <c r="AG33" s="36"/>
      <c r="AH33" s="36"/>
      <c r="AI33" s="49">
        <f t="shared" si="0"/>
        <v>9</v>
      </c>
    </row>
    <row r="34" spans="1:35" x14ac:dyDescent="0.3">
      <c r="A34" s="48"/>
      <c r="B34" s="37" t="s">
        <v>66</v>
      </c>
      <c r="C34" s="37" t="s">
        <v>63</v>
      </c>
      <c r="D34" s="33"/>
      <c r="E34" s="33"/>
      <c r="F34" s="33"/>
      <c r="G34" s="33"/>
      <c r="H34" s="33"/>
      <c r="I34" s="34"/>
      <c r="J34" s="34"/>
      <c r="K34" s="35"/>
      <c r="L34" s="33"/>
      <c r="M34" s="33"/>
      <c r="N34" s="33"/>
      <c r="O34" s="35"/>
      <c r="P34" s="35"/>
      <c r="Q34" s="35"/>
      <c r="R34" s="35"/>
      <c r="S34" s="35"/>
      <c r="T34" s="35"/>
      <c r="U34" s="36"/>
      <c r="V34" s="55" t="s">
        <v>38</v>
      </c>
      <c r="W34" s="36"/>
      <c r="X34" s="36"/>
      <c r="Y34" s="64" t="s">
        <v>42</v>
      </c>
      <c r="Z34" s="36"/>
      <c r="AA34" s="65" t="s">
        <v>38</v>
      </c>
      <c r="AB34" s="36"/>
      <c r="AC34" s="36"/>
      <c r="AD34" s="36"/>
      <c r="AE34" s="69" t="s">
        <v>42</v>
      </c>
      <c r="AF34" s="36"/>
      <c r="AG34" s="36"/>
      <c r="AH34" s="36"/>
      <c r="AI34" s="49">
        <f t="shared" si="0"/>
        <v>4</v>
      </c>
    </row>
    <row r="35" spans="1:35" x14ac:dyDescent="0.3">
      <c r="A35" s="48"/>
      <c r="B35" s="31" t="s">
        <v>60</v>
      </c>
      <c r="C35" s="31" t="s">
        <v>61</v>
      </c>
      <c r="D35" s="33"/>
      <c r="E35" s="33"/>
      <c r="F35" s="33"/>
      <c r="G35" s="33"/>
      <c r="H35" s="33"/>
      <c r="I35" s="34"/>
      <c r="J35" s="34"/>
      <c r="K35" s="35"/>
      <c r="L35" s="33"/>
      <c r="M35" s="33"/>
      <c r="N35" s="33"/>
      <c r="O35" s="35"/>
      <c r="P35" s="35"/>
      <c r="Q35" s="35"/>
      <c r="R35" s="35"/>
      <c r="S35" s="35"/>
      <c r="T35" s="35" t="s">
        <v>38</v>
      </c>
      <c r="U35" s="36"/>
      <c r="V35" s="55" t="s">
        <v>38</v>
      </c>
      <c r="W35" s="36"/>
      <c r="X35" s="36"/>
      <c r="Y35" s="36"/>
      <c r="Z35" s="36"/>
      <c r="AA35" s="65" t="s">
        <v>38</v>
      </c>
      <c r="AB35" s="36"/>
      <c r="AC35" s="67" t="s">
        <v>38</v>
      </c>
      <c r="AD35" s="36"/>
      <c r="AE35" s="69" t="s">
        <v>42</v>
      </c>
      <c r="AF35" s="36"/>
      <c r="AG35" s="36"/>
      <c r="AH35" s="36"/>
      <c r="AI35" s="49">
        <f t="shared" si="0"/>
        <v>5</v>
      </c>
    </row>
    <row r="36" spans="1:35" x14ac:dyDescent="0.3">
      <c r="A36" s="48"/>
      <c r="B36" s="37" t="s">
        <v>46</v>
      </c>
      <c r="C36" s="37" t="s">
        <v>39</v>
      </c>
      <c r="D36" s="33"/>
      <c r="E36" s="33"/>
      <c r="F36" s="33"/>
      <c r="G36" s="33"/>
      <c r="H36" s="33"/>
      <c r="I36" s="34"/>
      <c r="J36" s="34"/>
      <c r="K36" s="35"/>
      <c r="L36" s="33"/>
      <c r="M36" s="33" t="s">
        <v>38</v>
      </c>
      <c r="N36" s="33"/>
      <c r="O36" s="35" t="s">
        <v>38</v>
      </c>
      <c r="P36" s="35"/>
      <c r="Q36" s="35"/>
      <c r="R36" s="35"/>
      <c r="S36" s="35" t="s">
        <v>42</v>
      </c>
      <c r="T36" s="35" t="s">
        <v>38</v>
      </c>
      <c r="U36" s="36"/>
      <c r="V36" s="55" t="s">
        <v>38</v>
      </c>
      <c r="W36" s="36"/>
      <c r="X36" s="36"/>
      <c r="Y36" s="64" t="s">
        <v>42</v>
      </c>
      <c r="Z36" s="36"/>
      <c r="AA36" s="65" t="s">
        <v>38</v>
      </c>
      <c r="AB36" s="36"/>
      <c r="AC36" s="67" t="s">
        <v>38</v>
      </c>
      <c r="AD36" s="36"/>
      <c r="AE36" s="69" t="s">
        <v>42</v>
      </c>
      <c r="AF36" s="36"/>
      <c r="AG36" s="36"/>
      <c r="AH36" s="36"/>
      <c r="AI36" s="63">
        <f t="shared" ref="AI36:AI37" si="1">COUNTIF(D36:AH36,"=A")+COUNTIF(D36:AH36,"=PA")</f>
        <v>9</v>
      </c>
    </row>
    <row r="37" spans="1:35" x14ac:dyDescent="0.3">
      <c r="A37" s="48"/>
      <c r="B37" s="37" t="s">
        <v>31</v>
      </c>
      <c r="C37" s="37" t="s">
        <v>32</v>
      </c>
      <c r="D37" s="33"/>
      <c r="E37" s="33"/>
      <c r="F37" s="33"/>
      <c r="G37" s="33"/>
      <c r="H37" s="33"/>
      <c r="I37" s="34"/>
      <c r="J37" s="34"/>
      <c r="K37" s="35"/>
      <c r="L37" s="33"/>
      <c r="M37" s="33" t="s">
        <v>38</v>
      </c>
      <c r="N37" s="33"/>
      <c r="O37" s="35" t="s">
        <v>38</v>
      </c>
      <c r="P37" s="35"/>
      <c r="Q37" s="35"/>
      <c r="R37" s="35"/>
      <c r="S37" s="35" t="s">
        <v>42</v>
      </c>
      <c r="T37" s="35" t="s">
        <v>38</v>
      </c>
      <c r="U37" s="36"/>
      <c r="V37" s="55" t="s">
        <v>38</v>
      </c>
      <c r="W37" s="36"/>
      <c r="X37" s="36"/>
      <c r="Y37" s="64" t="s">
        <v>42</v>
      </c>
      <c r="Z37" s="36"/>
      <c r="AA37" s="65" t="s">
        <v>38</v>
      </c>
      <c r="AB37" s="36"/>
      <c r="AC37" s="67" t="s">
        <v>38</v>
      </c>
      <c r="AD37" s="36"/>
      <c r="AE37" s="69" t="s">
        <v>42</v>
      </c>
      <c r="AF37" s="36"/>
      <c r="AG37" s="36"/>
      <c r="AH37" s="36"/>
      <c r="AI37" s="49">
        <f t="shared" si="1"/>
        <v>9</v>
      </c>
    </row>
    <row r="38" spans="1:35" s="60" customFormat="1" x14ac:dyDescent="0.3">
      <c r="A38" s="58"/>
      <c r="B38" s="59"/>
      <c r="C38" s="59"/>
      <c r="D38" s="60">
        <f t="shared" ref="D38:L38" si="2">COUNTIF(D9:D35,"=A")</f>
        <v>0</v>
      </c>
      <c r="E38" s="60">
        <f t="shared" si="2"/>
        <v>0</v>
      </c>
      <c r="F38" s="60">
        <f t="shared" si="2"/>
        <v>0</v>
      </c>
      <c r="G38" s="60">
        <f t="shared" si="2"/>
        <v>0</v>
      </c>
      <c r="H38" s="60">
        <f t="shared" si="2"/>
        <v>0</v>
      </c>
      <c r="I38" s="60">
        <f t="shared" si="2"/>
        <v>0</v>
      </c>
      <c r="J38" s="60">
        <f t="shared" si="2"/>
        <v>0</v>
      </c>
      <c r="K38" s="60">
        <f t="shared" si="2"/>
        <v>0</v>
      </c>
      <c r="L38" s="60">
        <f t="shared" si="2"/>
        <v>0</v>
      </c>
      <c r="M38" s="60">
        <f>COUNTIF(M9:M37,"=A")</f>
        <v>24</v>
      </c>
      <c r="N38" s="60">
        <f>COUNTIF(N9:N35,"=A")</f>
        <v>0</v>
      </c>
      <c r="O38" s="60">
        <f>COUNTIF(O9:O37,"=A")</f>
        <v>24</v>
      </c>
      <c r="P38" s="60">
        <f>COUNTIF(P9:P35,"=A")</f>
        <v>0</v>
      </c>
      <c r="Q38" s="60">
        <f>COUNTIF(Q9:Q35,"=A")</f>
        <v>0</v>
      </c>
      <c r="R38" s="60">
        <f>COUNTIF(R9:R35,"=A")</f>
        <v>0</v>
      </c>
      <c r="S38" s="60">
        <f>COUNTIF(S9:S37,"=PA")</f>
        <v>23</v>
      </c>
      <c r="T38" s="61">
        <f>COUNTIF(T9:T37,"=A")</f>
        <v>27</v>
      </c>
      <c r="U38" s="60">
        <f t="shared" ref="U38:AH38" si="3">COUNTIF(U9:U37,"=A")</f>
        <v>0</v>
      </c>
      <c r="V38" s="60">
        <f t="shared" si="3"/>
        <v>28</v>
      </c>
      <c r="W38" s="60">
        <f t="shared" si="3"/>
        <v>0</v>
      </c>
      <c r="X38" s="60">
        <f t="shared" si="3"/>
        <v>0</v>
      </c>
      <c r="Y38" s="61">
        <f>COUNTIF(Y9:Y37,"=PA")</f>
        <v>23</v>
      </c>
      <c r="Z38" s="60">
        <f t="shared" si="3"/>
        <v>0</v>
      </c>
      <c r="AA38" s="60">
        <f t="shared" si="3"/>
        <v>28</v>
      </c>
      <c r="AB38" s="60">
        <f t="shared" si="3"/>
        <v>0</v>
      </c>
      <c r="AC38" s="60">
        <f t="shared" si="3"/>
        <v>25</v>
      </c>
      <c r="AD38" s="60">
        <f t="shared" si="3"/>
        <v>0</v>
      </c>
      <c r="AE38" s="61">
        <f>COUNTIF(AE9:AE37,"=pA")</f>
        <v>25</v>
      </c>
      <c r="AF38" s="60">
        <f t="shared" si="3"/>
        <v>0</v>
      </c>
      <c r="AG38" s="60">
        <f t="shared" si="3"/>
        <v>0</v>
      </c>
      <c r="AH38" s="60">
        <f t="shared" si="3"/>
        <v>0</v>
      </c>
      <c r="AI38" s="62">
        <f>SUM(AI9:AI35)</f>
        <v>209</v>
      </c>
    </row>
    <row r="39" spans="1:35" x14ac:dyDescent="0.3">
      <c r="A39" s="40"/>
      <c r="B39" s="41"/>
      <c r="C39" s="41"/>
      <c r="D39" s="42"/>
      <c r="E39" s="42"/>
      <c r="F39" s="42"/>
      <c r="G39" s="42"/>
      <c r="H39" s="42"/>
      <c r="I39" s="43"/>
      <c r="J39" s="43"/>
      <c r="K39" s="44"/>
      <c r="L39" s="42"/>
      <c r="M39" s="42"/>
      <c r="N39" s="42"/>
      <c r="O39" s="44"/>
      <c r="P39" s="44"/>
      <c r="Q39" s="44"/>
      <c r="R39" s="44"/>
      <c r="S39" s="44"/>
      <c r="T39" s="54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5" x14ac:dyDescent="0.3">
      <c r="A40" s="99" t="s">
        <v>55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</row>
  </sheetData>
  <sortState ref="A9:AH37">
    <sortCondition ref="B9:B37"/>
    <sortCondition ref="C9:C37"/>
  </sortState>
  <mergeCells count="5">
    <mergeCell ref="A1:AH1"/>
    <mergeCell ref="A2:AH2"/>
    <mergeCell ref="A4:AH4"/>
    <mergeCell ref="A6:AH6"/>
    <mergeCell ref="A40:AH40"/>
  </mergeCells>
  <conditionalFormatting sqref="O39 Q39 D38:N39 P38:P39 R38:S39 AE12 AE14 AE17 D9:S36 AI10:AI35">
    <cfRule type="cellIs" dxfId="221" priority="61" stopIfTrue="1" operator="notEqual">
      <formula>"P"</formula>
    </cfRule>
  </conditionalFormatting>
  <conditionalFormatting sqref="O39 Q39 D38:N39 P38:P39 R38:S39 T39:AH39 AI10:AI35 D9:AH36">
    <cfRule type="cellIs" dxfId="220" priority="55" stopIfTrue="1" operator="equal">
      <formula>"AG"</formula>
    </cfRule>
    <cfRule type="cellIs" dxfId="219" priority="56" stopIfTrue="1" operator="equal">
      <formula>"AI"</formula>
    </cfRule>
    <cfRule type="cellIs" dxfId="218" priority="57" stopIfTrue="1" operator="equal">
      <formula>"PA"</formula>
    </cfRule>
    <cfRule type="cellIs" dxfId="217" priority="58" stopIfTrue="1" operator="equal">
      <formula>"PT"</formula>
    </cfRule>
    <cfRule type="cellIs" dxfId="216" priority="59" stopIfTrue="1" operator="equal">
      <formula>"PC"</formula>
    </cfRule>
    <cfRule type="cellIs" dxfId="215" priority="60" stopIfTrue="1" operator="equal">
      <formula>"A"</formula>
    </cfRule>
  </conditionalFormatting>
  <conditionalFormatting sqref="AI9">
    <cfRule type="cellIs" dxfId="214" priority="54" stopIfTrue="1" operator="notEqual">
      <formula>"P"</formula>
    </cfRule>
  </conditionalFormatting>
  <conditionalFormatting sqref="AI9">
    <cfRule type="cellIs" dxfId="213" priority="48" stopIfTrue="1" operator="equal">
      <formula>"AG"</formula>
    </cfRule>
    <cfRule type="cellIs" dxfId="212" priority="49" stopIfTrue="1" operator="equal">
      <formula>"AI"</formula>
    </cfRule>
    <cfRule type="cellIs" dxfId="211" priority="50" stopIfTrue="1" operator="equal">
      <formula>"PA"</formula>
    </cfRule>
    <cfRule type="cellIs" dxfId="210" priority="51" stopIfTrue="1" operator="equal">
      <formula>"PT"</formula>
    </cfRule>
    <cfRule type="cellIs" dxfId="209" priority="52" stopIfTrue="1" operator="equal">
      <formula>"PC"</formula>
    </cfRule>
    <cfRule type="cellIs" dxfId="208" priority="53" stopIfTrue="1" operator="equal">
      <formula>"A"</formula>
    </cfRule>
  </conditionalFormatting>
  <conditionalFormatting sqref="D37:S37 AI37">
    <cfRule type="cellIs" dxfId="207" priority="33" stopIfTrue="1" operator="notEqual">
      <formula>"P"</formula>
    </cfRule>
  </conditionalFormatting>
  <conditionalFormatting sqref="D37:X37 Z37:AD37 AF37:AI37">
    <cfRule type="cellIs" dxfId="206" priority="27" stopIfTrue="1" operator="equal">
      <formula>"AG"</formula>
    </cfRule>
    <cfRule type="cellIs" dxfId="205" priority="28" stopIfTrue="1" operator="equal">
      <formula>"AI"</formula>
    </cfRule>
    <cfRule type="cellIs" dxfId="204" priority="29" stopIfTrue="1" operator="equal">
      <formula>"PA"</formula>
    </cfRule>
    <cfRule type="cellIs" dxfId="203" priority="30" stopIfTrue="1" operator="equal">
      <formula>"PT"</formula>
    </cfRule>
    <cfRule type="cellIs" dxfId="202" priority="31" stopIfTrue="1" operator="equal">
      <formula>"PC"</formula>
    </cfRule>
    <cfRule type="cellIs" dxfId="201" priority="32" stopIfTrue="1" operator="equal">
      <formula>"A"</formula>
    </cfRule>
  </conditionalFormatting>
  <conditionalFormatting sqref="AI36">
    <cfRule type="cellIs" dxfId="200" priority="26" stopIfTrue="1" operator="notEqual">
      <formula>"P"</formula>
    </cfRule>
  </conditionalFormatting>
  <conditionalFormatting sqref="AI36">
    <cfRule type="cellIs" dxfId="199" priority="20" stopIfTrue="1" operator="equal">
      <formula>"AG"</formula>
    </cfRule>
    <cfRule type="cellIs" dxfId="198" priority="21" stopIfTrue="1" operator="equal">
      <formula>"AI"</formula>
    </cfRule>
    <cfRule type="cellIs" dxfId="197" priority="22" stopIfTrue="1" operator="equal">
      <formula>"PA"</formula>
    </cfRule>
    <cfRule type="cellIs" dxfId="196" priority="23" stopIfTrue="1" operator="equal">
      <formula>"PT"</formula>
    </cfRule>
    <cfRule type="cellIs" dxfId="195" priority="24" stopIfTrue="1" operator="equal">
      <formula>"PC"</formula>
    </cfRule>
    <cfRule type="cellIs" dxfId="194" priority="25" stopIfTrue="1" operator="equal">
      <formula>"A"</formula>
    </cfRule>
  </conditionalFormatting>
  <conditionalFormatting sqref="Y37">
    <cfRule type="cellIs" dxfId="193" priority="14" stopIfTrue="1" operator="equal">
      <formula>"AG"</formula>
    </cfRule>
    <cfRule type="cellIs" dxfId="192" priority="15" stopIfTrue="1" operator="equal">
      <formula>"AI"</formula>
    </cfRule>
    <cfRule type="cellIs" dxfId="191" priority="16" stopIfTrue="1" operator="equal">
      <formula>"PA"</formula>
    </cfRule>
    <cfRule type="cellIs" dxfId="190" priority="17" stopIfTrue="1" operator="equal">
      <formula>"PT"</formula>
    </cfRule>
    <cfRule type="cellIs" dxfId="189" priority="18" stopIfTrue="1" operator="equal">
      <formula>"PC"</formula>
    </cfRule>
    <cfRule type="cellIs" dxfId="188" priority="19" stopIfTrue="1" operator="equal">
      <formula>"A"</formula>
    </cfRule>
  </conditionalFormatting>
  <conditionalFormatting sqref="Y38">
    <cfRule type="cellIs" dxfId="187" priority="13" stopIfTrue="1" operator="notEqual">
      <formula>"P"</formula>
    </cfRule>
  </conditionalFormatting>
  <conditionalFormatting sqref="Y38">
    <cfRule type="cellIs" dxfId="186" priority="7" stopIfTrue="1" operator="equal">
      <formula>"AG"</formula>
    </cfRule>
    <cfRule type="cellIs" dxfId="185" priority="8" stopIfTrue="1" operator="equal">
      <formula>"AI"</formula>
    </cfRule>
    <cfRule type="cellIs" dxfId="184" priority="9" stopIfTrue="1" operator="equal">
      <formula>"PA"</formula>
    </cfRule>
    <cfRule type="cellIs" dxfId="183" priority="10" stopIfTrue="1" operator="equal">
      <formula>"PT"</formula>
    </cfRule>
    <cfRule type="cellIs" dxfId="182" priority="11" stopIfTrue="1" operator="equal">
      <formula>"PC"</formula>
    </cfRule>
    <cfRule type="cellIs" dxfId="181" priority="12" stopIfTrue="1" operator="equal">
      <formula>"A"</formula>
    </cfRule>
  </conditionalFormatting>
  <conditionalFormatting sqref="AE37">
    <cfRule type="cellIs" dxfId="180" priority="1" stopIfTrue="1" operator="equal">
      <formula>"AG"</formula>
    </cfRule>
    <cfRule type="cellIs" dxfId="179" priority="2" stopIfTrue="1" operator="equal">
      <formula>"AI"</formula>
    </cfRule>
    <cfRule type="cellIs" dxfId="178" priority="3" stopIfTrue="1" operator="equal">
      <formula>"PA"</formula>
    </cfRule>
    <cfRule type="cellIs" dxfId="177" priority="4" stopIfTrue="1" operator="equal">
      <formula>"PT"</formula>
    </cfRule>
    <cfRule type="cellIs" dxfId="176" priority="5" stopIfTrue="1" operator="equal">
      <formula>"PC"</formula>
    </cfRule>
    <cfRule type="cellIs" dxfId="175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8"/>
  <sheetViews>
    <sheetView zoomScaleNormal="100" workbookViewId="0">
      <selection activeCell="AC24" sqref="AC24"/>
    </sheetView>
  </sheetViews>
  <sheetFormatPr defaultRowHeight="14.4" x14ac:dyDescent="0.3"/>
  <cols>
    <col min="1" max="1" width="2.6640625" bestFit="1" customWidth="1"/>
    <col min="2" max="2" width="10.21875" style="23" customWidth="1"/>
    <col min="3" max="3" width="11.21875" style="23" bestFit="1" customWidth="1"/>
    <col min="4" max="4" width="2.109375" bestFit="1" customWidth="1"/>
    <col min="5" max="6" width="3.21875" bestFit="1" customWidth="1"/>
    <col min="7" max="7" width="2.109375" bestFit="1" customWidth="1"/>
    <col min="8" max="11" width="3.21875" bestFit="1" customWidth="1"/>
    <col min="12" max="12" width="1.88671875" bestFit="1" customWidth="1"/>
    <col min="13" max="15" width="2.88671875" bestFit="1" customWidth="1"/>
    <col min="16" max="16" width="7.21875" bestFit="1" customWidth="1"/>
    <col min="17" max="17" width="3.6640625" customWidth="1"/>
    <col min="18" max="18" width="8.88671875" bestFit="1" customWidth="1"/>
    <col min="19" max="33" width="3.6640625" customWidth="1"/>
  </cols>
  <sheetData>
    <row r="1" spans="1:33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22.2" x14ac:dyDescent="0.3">
      <c r="A3" s="77"/>
      <c r="B3" s="22"/>
      <c r="C3" s="2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6" spans="1:33" ht="18" x14ac:dyDescent="0.35">
      <c r="A6" s="103" t="s">
        <v>70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x14ac:dyDescent="0.3">
      <c r="W7" s="21"/>
      <c r="AC7" s="21"/>
    </row>
    <row r="8" spans="1:33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87" t="s">
        <v>6</v>
      </c>
      <c r="Q8" s="78"/>
      <c r="R8" s="78"/>
      <c r="S8" s="79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x14ac:dyDescent="0.3">
      <c r="A9" s="48"/>
      <c r="B9" s="31" t="s">
        <v>19</v>
      </c>
      <c r="C9" s="31" t="s">
        <v>20</v>
      </c>
      <c r="D9" s="83">
        <v>9</v>
      </c>
      <c r="E9" s="82">
        <v>14</v>
      </c>
      <c r="F9" s="83">
        <v>13</v>
      </c>
      <c r="G9" s="83">
        <v>8</v>
      </c>
      <c r="H9" s="83">
        <v>11</v>
      </c>
      <c r="I9" s="84">
        <v>11</v>
      </c>
      <c r="J9" s="84">
        <v>14</v>
      </c>
      <c r="K9" s="86">
        <v>10</v>
      </c>
      <c r="L9" s="83"/>
      <c r="M9" s="83"/>
      <c r="N9" s="83"/>
      <c r="O9" s="85"/>
      <c r="P9" s="88">
        <f t="shared" ref="P9:P37" si="0">SUM(D9:O9)</f>
        <v>90</v>
      </c>
      <c r="Q9" s="14"/>
      <c r="R9" s="92">
        <f>((P9*100)/90)</f>
        <v>100</v>
      </c>
      <c r="S9" s="93" t="s">
        <v>75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x14ac:dyDescent="0.3">
      <c r="A10" s="48"/>
      <c r="B10" s="31" t="s">
        <v>25</v>
      </c>
      <c r="C10" s="31" t="s">
        <v>49</v>
      </c>
      <c r="D10" s="83">
        <v>9</v>
      </c>
      <c r="E10" s="82">
        <v>14</v>
      </c>
      <c r="F10" s="83">
        <v>13</v>
      </c>
      <c r="G10" s="83">
        <v>8</v>
      </c>
      <c r="H10" s="83">
        <v>11</v>
      </c>
      <c r="I10" s="84">
        <v>11</v>
      </c>
      <c r="J10" s="84">
        <v>14</v>
      </c>
      <c r="K10" s="85">
        <v>10</v>
      </c>
      <c r="L10" s="83"/>
      <c r="M10" s="83"/>
      <c r="N10" s="83"/>
      <c r="O10" s="85"/>
      <c r="P10" s="88">
        <f t="shared" si="0"/>
        <v>90</v>
      </c>
      <c r="Q10" s="14"/>
      <c r="R10" s="92">
        <f t="shared" ref="R10:R37" si="1">((P10*100)/90)</f>
        <v>100</v>
      </c>
      <c r="S10" s="93" t="s">
        <v>75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x14ac:dyDescent="0.3">
      <c r="A11" s="48"/>
      <c r="B11" s="37" t="s">
        <v>44</v>
      </c>
      <c r="C11" s="37" t="s">
        <v>36</v>
      </c>
      <c r="D11" s="83">
        <v>9</v>
      </c>
      <c r="E11" s="82">
        <v>14</v>
      </c>
      <c r="F11" s="83">
        <v>13</v>
      </c>
      <c r="G11" s="83">
        <v>8</v>
      </c>
      <c r="H11" s="83">
        <v>11</v>
      </c>
      <c r="I11" s="84">
        <v>11</v>
      </c>
      <c r="J11" s="84">
        <v>14</v>
      </c>
      <c r="K11" s="85">
        <v>10</v>
      </c>
      <c r="L11" s="83"/>
      <c r="M11" s="83"/>
      <c r="N11" s="83"/>
      <c r="O11" s="85"/>
      <c r="P11" s="88">
        <f t="shared" si="0"/>
        <v>90</v>
      </c>
      <c r="Q11" s="14"/>
      <c r="R11" s="92">
        <f t="shared" si="1"/>
        <v>100</v>
      </c>
      <c r="S11" s="93" t="s">
        <v>75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x14ac:dyDescent="0.3">
      <c r="A12" s="48"/>
      <c r="B12" s="37" t="s">
        <v>31</v>
      </c>
      <c r="C12" s="37" t="s">
        <v>32</v>
      </c>
      <c r="D12" s="83">
        <v>9</v>
      </c>
      <c r="E12" s="82">
        <v>14</v>
      </c>
      <c r="F12" s="83">
        <v>13</v>
      </c>
      <c r="G12" s="83">
        <v>8</v>
      </c>
      <c r="H12" s="83">
        <v>11</v>
      </c>
      <c r="I12" s="84">
        <v>11</v>
      </c>
      <c r="J12" s="84">
        <v>14</v>
      </c>
      <c r="K12" s="85">
        <v>10</v>
      </c>
      <c r="L12" s="83"/>
      <c r="M12" s="83"/>
      <c r="N12" s="83"/>
      <c r="O12" s="85"/>
      <c r="P12" s="88">
        <f t="shared" si="0"/>
        <v>90</v>
      </c>
      <c r="Q12" s="14"/>
      <c r="R12" s="92">
        <f t="shared" si="1"/>
        <v>100</v>
      </c>
      <c r="S12" s="93" t="s">
        <v>75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x14ac:dyDescent="0.3">
      <c r="A13" s="48"/>
      <c r="B13" s="31" t="s">
        <v>9</v>
      </c>
      <c r="C13" s="31" t="s">
        <v>10</v>
      </c>
      <c r="D13" s="83">
        <v>9</v>
      </c>
      <c r="E13" s="82">
        <v>14</v>
      </c>
      <c r="F13" s="83">
        <v>12</v>
      </c>
      <c r="G13" s="83">
        <v>8</v>
      </c>
      <c r="H13" s="83">
        <v>11</v>
      </c>
      <c r="I13" s="84">
        <v>10</v>
      </c>
      <c r="J13" s="84">
        <v>14</v>
      </c>
      <c r="K13" s="85">
        <v>10</v>
      </c>
      <c r="L13" s="83"/>
      <c r="M13" s="83"/>
      <c r="N13" s="83"/>
      <c r="O13" s="85"/>
      <c r="P13" s="88">
        <f t="shared" si="0"/>
        <v>88</v>
      </c>
      <c r="Q13" s="16"/>
      <c r="R13" s="92">
        <f t="shared" si="1"/>
        <v>97.777777777777771</v>
      </c>
      <c r="S13" s="93" t="s">
        <v>75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x14ac:dyDescent="0.3">
      <c r="A14" s="48"/>
      <c r="B14" s="31" t="s">
        <v>23</v>
      </c>
      <c r="C14" s="31" t="s">
        <v>24</v>
      </c>
      <c r="D14" s="83">
        <v>9</v>
      </c>
      <c r="E14" s="82">
        <v>14</v>
      </c>
      <c r="F14" s="83">
        <v>13</v>
      </c>
      <c r="G14" s="83">
        <v>8</v>
      </c>
      <c r="H14" s="83">
        <v>10</v>
      </c>
      <c r="I14" s="84">
        <v>10</v>
      </c>
      <c r="J14" s="84">
        <v>14</v>
      </c>
      <c r="K14" s="86">
        <v>10</v>
      </c>
      <c r="L14" s="83"/>
      <c r="M14" s="83"/>
      <c r="N14" s="83"/>
      <c r="O14" s="85"/>
      <c r="P14" s="88">
        <f t="shared" si="0"/>
        <v>88</v>
      </c>
      <c r="Q14" s="14"/>
      <c r="R14" s="92">
        <f t="shared" si="1"/>
        <v>97.777777777777771</v>
      </c>
      <c r="S14" s="93" t="s">
        <v>75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x14ac:dyDescent="0.3">
      <c r="A15" s="48"/>
      <c r="B15" s="31" t="s">
        <v>7</v>
      </c>
      <c r="C15" s="31" t="s">
        <v>8</v>
      </c>
      <c r="D15" s="82">
        <v>9</v>
      </c>
      <c r="E15" s="82">
        <v>14</v>
      </c>
      <c r="F15" s="83">
        <v>12</v>
      </c>
      <c r="G15" s="83">
        <v>7</v>
      </c>
      <c r="H15" s="83">
        <v>11</v>
      </c>
      <c r="I15" s="84">
        <v>11</v>
      </c>
      <c r="J15" s="84">
        <v>13</v>
      </c>
      <c r="K15" s="85">
        <v>9</v>
      </c>
      <c r="L15" s="83"/>
      <c r="M15" s="83"/>
      <c r="N15" s="83"/>
      <c r="O15" s="85"/>
      <c r="P15" s="88">
        <f t="shared" si="0"/>
        <v>86</v>
      </c>
      <c r="Q15" s="14"/>
      <c r="R15" s="92">
        <f t="shared" si="1"/>
        <v>95.555555555555557</v>
      </c>
      <c r="S15" s="93" t="s">
        <v>75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x14ac:dyDescent="0.3">
      <c r="A16" s="48"/>
      <c r="B16" s="31" t="s">
        <v>28</v>
      </c>
      <c r="C16" s="31" t="s">
        <v>29</v>
      </c>
      <c r="D16" s="83">
        <v>9</v>
      </c>
      <c r="E16" s="82">
        <v>14</v>
      </c>
      <c r="F16" s="83">
        <v>12</v>
      </c>
      <c r="G16" s="83">
        <v>7</v>
      </c>
      <c r="H16" s="83">
        <v>9</v>
      </c>
      <c r="I16" s="84">
        <v>11</v>
      </c>
      <c r="J16" s="84">
        <v>13</v>
      </c>
      <c r="K16" s="85">
        <v>10</v>
      </c>
      <c r="L16" s="83"/>
      <c r="M16" s="83"/>
      <c r="N16" s="83"/>
      <c r="O16" s="85"/>
      <c r="P16" s="88">
        <f t="shared" si="0"/>
        <v>85</v>
      </c>
      <c r="Q16" s="14"/>
      <c r="R16" s="92">
        <f t="shared" si="1"/>
        <v>94.444444444444443</v>
      </c>
      <c r="S16" s="93" t="s">
        <v>75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x14ac:dyDescent="0.3">
      <c r="A17" s="48"/>
      <c r="B17" s="31" t="s">
        <v>21</v>
      </c>
      <c r="C17" s="31" t="s">
        <v>22</v>
      </c>
      <c r="D17" s="83">
        <v>9</v>
      </c>
      <c r="E17" s="83">
        <v>14</v>
      </c>
      <c r="F17" s="83">
        <v>13</v>
      </c>
      <c r="G17" s="83">
        <v>5</v>
      </c>
      <c r="H17" s="83">
        <v>11</v>
      </c>
      <c r="I17" s="84">
        <v>11</v>
      </c>
      <c r="J17" s="84">
        <v>14</v>
      </c>
      <c r="K17" s="85">
        <v>7</v>
      </c>
      <c r="L17" s="83"/>
      <c r="M17" s="83"/>
      <c r="N17" s="83"/>
      <c r="O17" s="85"/>
      <c r="P17" s="88">
        <f t="shared" si="0"/>
        <v>84</v>
      </c>
      <c r="Q17" s="14"/>
      <c r="R17" s="92">
        <f t="shared" si="1"/>
        <v>93.333333333333329</v>
      </c>
      <c r="S17" s="93" t="s">
        <v>75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x14ac:dyDescent="0.3">
      <c r="A18" s="48"/>
      <c r="B18" s="37" t="s">
        <v>45</v>
      </c>
      <c r="C18" s="37" t="s">
        <v>37</v>
      </c>
      <c r="D18" s="83">
        <v>9</v>
      </c>
      <c r="E18" s="83">
        <v>12</v>
      </c>
      <c r="F18" s="83">
        <v>11</v>
      </c>
      <c r="G18" s="83">
        <v>7</v>
      </c>
      <c r="H18" s="83">
        <v>9</v>
      </c>
      <c r="I18" s="84">
        <v>10</v>
      </c>
      <c r="J18" s="84">
        <v>13</v>
      </c>
      <c r="K18" s="86">
        <v>10</v>
      </c>
      <c r="L18" s="83"/>
      <c r="M18" s="83"/>
      <c r="N18" s="83"/>
      <c r="O18" s="85"/>
      <c r="P18" s="88">
        <f t="shared" si="0"/>
        <v>81</v>
      </c>
      <c r="Q18" s="16"/>
      <c r="R18" s="92">
        <f t="shared" si="1"/>
        <v>90</v>
      </c>
      <c r="S18" s="93" t="s">
        <v>75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x14ac:dyDescent="0.3">
      <c r="A19" s="48"/>
      <c r="B19" s="37" t="s">
        <v>57</v>
      </c>
      <c r="C19" s="37" t="s">
        <v>51</v>
      </c>
      <c r="D19" s="83">
        <v>9</v>
      </c>
      <c r="E19" s="83">
        <v>13</v>
      </c>
      <c r="F19" s="83">
        <v>12</v>
      </c>
      <c r="G19" s="83">
        <v>7</v>
      </c>
      <c r="H19" s="83">
        <v>10</v>
      </c>
      <c r="I19" s="84">
        <v>11</v>
      </c>
      <c r="J19" s="84">
        <v>8</v>
      </c>
      <c r="K19" s="85">
        <v>10</v>
      </c>
      <c r="L19" s="83"/>
      <c r="M19" s="83"/>
      <c r="N19" s="83"/>
      <c r="O19" s="85"/>
      <c r="P19" s="88">
        <f t="shared" si="0"/>
        <v>80</v>
      </c>
      <c r="Q19" s="16"/>
      <c r="R19" s="92">
        <f t="shared" si="1"/>
        <v>88.888888888888886</v>
      </c>
      <c r="S19" s="93" t="s">
        <v>75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x14ac:dyDescent="0.3">
      <c r="A20" s="48"/>
      <c r="B20" s="31" t="s">
        <v>33</v>
      </c>
      <c r="C20" s="31" t="s">
        <v>34</v>
      </c>
      <c r="D20" s="83">
        <v>9</v>
      </c>
      <c r="E20" s="82">
        <v>9</v>
      </c>
      <c r="F20" s="83">
        <v>11</v>
      </c>
      <c r="G20" s="83">
        <v>8</v>
      </c>
      <c r="H20" s="83">
        <v>9</v>
      </c>
      <c r="I20" s="84">
        <v>11</v>
      </c>
      <c r="J20" s="84">
        <v>13</v>
      </c>
      <c r="K20" s="85">
        <v>10</v>
      </c>
      <c r="L20" s="83"/>
      <c r="M20" s="83"/>
      <c r="N20" s="83"/>
      <c r="O20" s="85"/>
      <c r="P20" s="88">
        <f t="shared" si="0"/>
        <v>80</v>
      </c>
      <c r="Q20" s="16"/>
      <c r="R20" s="92">
        <f t="shared" si="1"/>
        <v>88.888888888888886</v>
      </c>
      <c r="S20" s="93" t="s">
        <v>75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x14ac:dyDescent="0.3">
      <c r="A21" s="48"/>
      <c r="B21" s="31" t="s">
        <v>17</v>
      </c>
      <c r="C21" s="31" t="s">
        <v>18</v>
      </c>
      <c r="D21" s="83">
        <v>9</v>
      </c>
      <c r="E21" s="82">
        <v>14</v>
      </c>
      <c r="F21" s="83">
        <v>12</v>
      </c>
      <c r="G21" s="83">
        <v>8</v>
      </c>
      <c r="H21" s="83">
        <v>4</v>
      </c>
      <c r="I21" s="84">
        <v>11</v>
      </c>
      <c r="J21" s="84">
        <v>12</v>
      </c>
      <c r="K21" s="86">
        <v>9</v>
      </c>
      <c r="L21" s="83"/>
      <c r="M21" s="83"/>
      <c r="N21" s="83"/>
      <c r="O21" s="85"/>
      <c r="P21" s="88">
        <f t="shared" si="0"/>
        <v>79</v>
      </c>
      <c r="Q21" s="15"/>
      <c r="R21" s="92">
        <f t="shared" si="1"/>
        <v>87.777777777777771</v>
      </c>
      <c r="S21" s="93" t="s">
        <v>75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x14ac:dyDescent="0.3">
      <c r="A22" s="48"/>
      <c r="B22" s="37" t="s">
        <v>59</v>
      </c>
      <c r="C22" s="37" t="s">
        <v>27</v>
      </c>
      <c r="D22" s="82">
        <v>7</v>
      </c>
      <c r="E22" s="83">
        <v>13</v>
      </c>
      <c r="F22" s="83">
        <v>11</v>
      </c>
      <c r="G22" s="83">
        <v>7</v>
      </c>
      <c r="H22" s="83">
        <v>8</v>
      </c>
      <c r="I22" s="84">
        <v>10</v>
      </c>
      <c r="J22" s="84">
        <v>13</v>
      </c>
      <c r="K22" s="85">
        <v>9</v>
      </c>
      <c r="L22" s="83"/>
      <c r="M22" s="83"/>
      <c r="N22" s="83"/>
      <c r="O22" s="85"/>
      <c r="P22" s="88">
        <f t="shared" si="0"/>
        <v>78</v>
      </c>
      <c r="Q22" s="16"/>
      <c r="R22" s="92">
        <f t="shared" si="1"/>
        <v>86.666666666666671</v>
      </c>
      <c r="S22" s="93" t="s">
        <v>75</v>
      </c>
      <c r="T22" s="81"/>
      <c r="U22" s="16"/>
      <c r="V22" s="16"/>
      <c r="W22" s="81"/>
      <c r="X22" s="81"/>
      <c r="Y22" s="16"/>
      <c r="Z22" s="16"/>
      <c r="AA22" s="81"/>
      <c r="AB22" s="16"/>
      <c r="AC22" s="16"/>
      <c r="AD22" s="16"/>
      <c r="AE22" s="16"/>
      <c r="AF22" s="16"/>
      <c r="AG22" s="16"/>
    </row>
    <row r="23" spans="1:33" x14ac:dyDescent="0.3">
      <c r="A23" s="48"/>
      <c r="B23" s="31" t="s">
        <v>60</v>
      </c>
      <c r="C23" s="31" t="s">
        <v>61</v>
      </c>
      <c r="D23" s="83">
        <v>5</v>
      </c>
      <c r="E23" s="83">
        <v>13</v>
      </c>
      <c r="F23" s="83">
        <v>12</v>
      </c>
      <c r="G23" s="83">
        <v>7</v>
      </c>
      <c r="H23" s="83">
        <v>10</v>
      </c>
      <c r="I23" s="84">
        <v>11</v>
      </c>
      <c r="J23" s="84">
        <v>11</v>
      </c>
      <c r="K23" s="85">
        <v>8</v>
      </c>
      <c r="L23" s="83"/>
      <c r="M23" s="83"/>
      <c r="N23" s="83"/>
      <c r="O23" s="85"/>
      <c r="P23" s="88">
        <f t="shared" si="0"/>
        <v>77</v>
      </c>
      <c r="Q23" s="14"/>
      <c r="R23" s="92">
        <f t="shared" si="1"/>
        <v>85.555555555555557</v>
      </c>
      <c r="S23" s="93" t="s">
        <v>75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3">
      <c r="A24" s="48"/>
      <c r="B24" s="57" t="s">
        <v>56</v>
      </c>
      <c r="C24" s="57" t="s">
        <v>20</v>
      </c>
      <c r="D24" s="83">
        <v>9</v>
      </c>
      <c r="E24" s="83">
        <v>12</v>
      </c>
      <c r="F24" s="83">
        <v>11</v>
      </c>
      <c r="G24" s="83">
        <v>6</v>
      </c>
      <c r="H24" s="83">
        <v>6</v>
      </c>
      <c r="I24" s="84">
        <v>11</v>
      </c>
      <c r="J24" s="84">
        <v>13</v>
      </c>
      <c r="K24" s="85">
        <v>8</v>
      </c>
      <c r="L24" s="83"/>
      <c r="M24" s="83"/>
      <c r="N24" s="83"/>
      <c r="O24" s="85"/>
      <c r="P24" s="88">
        <f t="shared" si="0"/>
        <v>76</v>
      </c>
      <c r="Q24" s="16"/>
      <c r="R24" s="92">
        <f t="shared" si="1"/>
        <v>84.444444444444443</v>
      </c>
      <c r="S24" s="93" t="s">
        <v>75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x14ac:dyDescent="0.3">
      <c r="A25" s="48"/>
      <c r="B25" s="37" t="s">
        <v>15</v>
      </c>
      <c r="C25" s="37" t="s">
        <v>52</v>
      </c>
      <c r="D25" s="83">
        <v>8</v>
      </c>
      <c r="E25" s="83">
        <v>12</v>
      </c>
      <c r="F25" s="83">
        <v>12</v>
      </c>
      <c r="G25" s="83">
        <v>5</v>
      </c>
      <c r="H25" s="83">
        <v>8</v>
      </c>
      <c r="I25" s="84">
        <v>11</v>
      </c>
      <c r="J25" s="84">
        <v>11</v>
      </c>
      <c r="K25" s="86">
        <v>9</v>
      </c>
      <c r="L25" s="83"/>
      <c r="M25" s="83"/>
      <c r="N25" s="83"/>
      <c r="O25" s="85"/>
      <c r="P25" s="88">
        <f t="shared" si="0"/>
        <v>76</v>
      </c>
      <c r="Q25" s="14"/>
      <c r="R25" s="92">
        <f t="shared" si="1"/>
        <v>84.444444444444443</v>
      </c>
      <c r="S25" s="93" t="s">
        <v>75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x14ac:dyDescent="0.3">
      <c r="A26" s="48"/>
      <c r="B26" s="37" t="s">
        <v>64</v>
      </c>
      <c r="C26" s="37" t="s">
        <v>65</v>
      </c>
      <c r="D26" s="83">
        <v>5</v>
      </c>
      <c r="E26" s="83">
        <v>13</v>
      </c>
      <c r="F26" s="83">
        <v>11</v>
      </c>
      <c r="G26" s="83">
        <v>5</v>
      </c>
      <c r="H26" s="83">
        <v>8</v>
      </c>
      <c r="I26" s="84">
        <v>10</v>
      </c>
      <c r="J26" s="84">
        <v>13</v>
      </c>
      <c r="K26" s="86">
        <v>10</v>
      </c>
      <c r="L26" s="83"/>
      <c r="M26" s="83"/>
      <c r="N26" s="83"/>
      <c r="O26" s="85"/>
      <c r="P26" s="88">
        <f t="shared" si="0"/>
        <v>75</v>
      </c>
      <c r="Q26" s="16"/>
      <c r="R26" s="92">
        <f t="shared" si="1"/>
        <v>83.333333333333329</v>
      </c>
      <c r="S26" s="93" t="s">
        <v>75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x14ac:dyDescent="0.3">
      <c r="A27" s="48"/>
      <c r="B27" s="37" t="s">
        <v>15</v>
      </c>
      <c r="C27" s="37" t="s">
        <v>16</v>
      </c>
      <c r="D27" s="83">
        <v>9</v>
      </c>
      <c r="E27" s="83">
        <v>10</v>
      </c>
      <c r="F27" s="83">
        <v>12</v>
      </c>
      <c r="G27" s="83">
        <v>5</v>
      </c>
      <c r="H27" s="83">
        <v>9</v>
      </c>
      <c r="I27" s="84">
        <v>10</v>
      </c>
      <c r="J27" s="84">
        <v>11</v>
      </c>
      <c r="K27" s="86">
        <v>9</v>
      </c>
      <c r="L27" s="83"/>
      <c r="M27" s="83"/>
      <c r="N27" s="83"/>
      <c r="O27" s="85"/>
      <c r="P27" s="88">
        <f t="shared" si="0"/>
        <v>75</v>
      </c>
      <c r="Q27" s="14"/>
      <c r="R27" s="92">
        <f t="shared" si="1"/>
        <v>83.333333333333329</v>
      </c>
      <c r="S27" s="93" t="s">
        <v>75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x14ac:dyDescent="0.3">
      <c r="A28" s="48"/>
      <c r="B28" s="31" t="s">
        <v>11</v>
      </c>
      <c r="C28" s="31" t="s">
        <v>12</v>
      </c>
      <c r="D28" s="83">
        <v>9</v>
      </c>
      <c r="E28" s="82">
        <v>14</v>
      </c>
      <c r="F28" s="83">
        <v>12</v>
      </c>
      <c r="G28" s="83">
        <v>4</v>
      </c>
      <c r="H28" s="83">
        <v>5</v>
      </c>
      <c r="I28" s="84">
        <v>10</v>
      </c>
      <c r="J28" s="84">
        <v>9</v>
      </c>
      <c r="K28" s="85">
        <v>10</v>
      </c>
      <c r="L28" s="83"/>
      <c r="M28" s="83"/>
      <c r="N28" s="83"/>
      <c r="O28" s="85"/>
      <c r="P28" s="88">
        <f t="shared" si="0"/>
        <v>73</v>
      </c>
      <c r="Q28" s="16"/>
      <c r="R28" s="92">
        <f t="shared" si="1"/>
        <v>81.111111111111114</v>
      </c>
      <c r="S28" s="93" t="s">
        <v>75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x14ac:dyDescent="0.3">
      <c r="A29" s="48"/>
      <c r="B29" s="31" t="s">
        <v>26</v>
      </c>
      <c r="C29" s="31" t="s">
        <v>27</v>
      </c>
      <c r="D29" s="83">
        <v>5</v>
      </c>
      <c r="E29" s="83">
        <v>12</v>
      </c>
      <c r="F29" s="83">
        <v>12</v>
      </c>
      <c r="G29" s="83">
        <v>6</v>
      </c>
      <c r="H29" s="83">
        <v>8</v>
      </c>
      <c r="I29" s="84">
        <v>11</v>
      </c>
      <c r="J29" s="84">
        <v>10</v>
      </c>
      <c r="K29" s="86">
        <v>8</v>
      </c>
      <c r="L29" s="83"/>
      <c r="M29" s="83"/>
      <c r="N29" s="83"/>
      <c r="O29" s="85"/>
      <c r="P29" s="88">
        <f t="shared" si="0"/>
        <v>72</v>
      </c>
      <c r="Q29" s="14"/>
      <c r="R29" s="92">
        <f t="shared" si="1"/>
        <v>80</v>
      </c>
      <c r="S29" s="93" t="s">
        <v>75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x14ac:dyDescent="0.3">
      <c r="A30" s="48"/>
      <c r="B30" s="37" t="s">
        <v>41</v>
      </c>
      <c r="C30" s="37" t="s">
        <v>35</v>
      </c>
      <c r="D30" s="82">
        <v>7</v>
      </c>
      <c r="E30" s="83">
        <v>13</v>
      </c>
      <c r="F30" s="83">
        <v>6</v>
      </c>
      <c r="G30" s="83">
        <v>6</v>
      </c>
      <c r="H30" s="83">
        <v>9</v>
      </c>
      <c r="I30" s="84">
        <v>11</v>
      </c>
      <c r="J30" s="84">
        <v>11</v>
      </c>
      <c r="K30" s="85">
        <v>7</v>
      </c>
      <c r="L30" s="83"/>
      <c r="M30" s="83"/>
      <c r="N30" s="83"/>
      <c r="O30" s="85"/>
      <c r="P30" s="88">
        <f t="shared" si="0"/>
        <v>70</v>
      </c>
      <c r="Q30" s="14"/>
      <c r="R30" s="92">
        <f t="shared" si="1"/>
        <v>77.777777777777771</v>
      </c>
      <c r="S30" s="93" t="s">
        <v>75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x14ac:dyDescent="0.3">
      <c r="A31" s="48"/>
      <c r="B31" s="37" t="s">
        <v>58</v>
      </c>
      <c r="C31" s="37" t="s">
        <v>50</v>
      </c>
      <c r="D31" s="83">
        <v>9</v>
      </c>
      <c r="E31" s="83">
        <v>11</v>
      </c>
      <c r="F31" s="83">
        <v>11</v>
      </c>
      <c r="G31" s="83">
        <v>6</v>
      </c>
      <c r="H31" s="83">
        <v>7</v>
      </c>
      <c r="I31" s="84">
        <v>8</v>
      </c>
      <c r="J31" s="84">
        <v>8</v>
      </c>
      <c r="K31" s="86">
        <v>9</v>
      </c>
      <c r="L31" s="83"/>
      <c r="M31" s="83"/>
      <c r="N31" s="83"/>
      <c r="O31" s="85"/>
      <c r="P31" s="88">
        <f t="shared" si="0"/>
        <v>69</v>
      </c>
      <c r="Q31" s="14"/>
      <c r="R31" s="92">
        <f t="shared" si="1"/>
        <v>76.666666666666671</v>
      </c>
      <c r="S31" s="93" t="s">
        <v>75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5"/>
    </row>
    <row r="32" spans="1:33" x14ac:dyDescent="0.3">
      <c r="A32" s="48"/>
      <c r="B32" s="37" t="s">
        <v>46</v>
      </c>
      <c r="C32" s="37" t="s">
        <v>39</v>
      </c>
      <c r="D32" s="83">
        <v>9</v>
      </c>
      <c r="E32" s="83">
        <v>10</v>
      </c>
      <c r="F32" s="83">
        <v>10</v>
      </c>
      <c r="G32" s="83">
        <v>4</v>
      </c>
      <c r="H32" s="83">
        <v>7</v>
      </c>
      <c r="I32" s="84">
        <v>6</v>
      </c>
      <c r="J32" s="84">
        <v>12</v>
      </c>
      <c r="K32" s="85">
        <v>10</v>
      </c>
      <c r="L32" s="83"/>
      <c r="M32" s="83"/>
      <c r="N32" s="83"/>
      <c r="O32" s="85"/>
      <c r="P32" s="88">
        <f t="shared" si="0"/>
        <v>68</v>
      </c>
      <c r="Q32" s="14"/>
      <c r="R32" s="92">
        <f t="shared" si="1"/>
        <v>75.555555555555557</v>
      </c>
      <c r="S32" s="93" t="s">
        <v>75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x14ac:dyDescent="0.3">
      <c r="A33" s="48"/>
      <c r="B33" s="37" t="s">
        <v>62</v>
      </c>
      <c r="C33" s="37" t="s">
        <v>18</v>
      </c>
      <c r="D33" s="82">
        <v>9</v>
      </c>
      <c r="E33" s="83">
        <v>12</v>
      </c>
      <c r="F33" s="83">
        <v>6</v>
      </c>
      <c r="G33" s="83">
        <v>4</v>
      </c>
      <c r="H33" s="83">
        <v>8</v>
      </c>
      <c r="I33" s="84">
        <v>9</v>
      </c>
      <c r="J33" s="84">
        <v>8</v>
      </c>
      <c r="K33" s="85">
        <v>8</v>
      </c>
      <c r="L33" s="83"/>
      <c r="M33" s="83"/>
      <c r="N33" s="83"/>
      <c r="O33" s="85"/>
      <c r="P33" s="88">
        <f t="shared" si="0"/>
        <v>64</v>
      </c>
      <c r="Q33" s="14"/>
      <c r="R33" s="92">
        <f t="shared" si="1"/>
        <v>71.111111111111114</v>
      </c>
      <c r="S33" s="93" t="s">
        <v>75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x14ac:dyDescent="0.3">
      <c r="A34" s="48"/>
      <c r="B34" s="37" t="s">
        <v>47</v>
      </c>
      <c r="C34" s="37" t="s">
        <v>43</v>
      </c>
      <c r="D34" s="83">
        <v>8</v>
      </c>
      <c r="E34" s="83">
        <v>13</v>
      </c>
      <c r="F34" s="83">
        <v>11</v>
      </c>
      <c r="G34" s="83">
        <v>5</v>
      </c>
      <c r="H34" s="83">
        <v>6</v>
      </c>
      <c r="I34" s="84">
        <v>7</v>
      </c>
      <c r="J34" s="84">
        <v>6</v>
      </c>
      <c r="K34" s="86">
        <v>7</v>
      </c>
      <c r="L34" s="83"/>
      <c r="M34" s="83"/>
      <c r="N34" s="83"/>
      <c r="O34" s="85"/>
      <c r="P34" s="88">
        <f t="shared" si="0"/>
        <v>63</v>
      </c>
      <c r="Q34" s="14"/>
      <c r="R34" s="92">
        <f t="shared" si="1"/>
        <v>70</v>
      </c>
      <c r="S34" s="93" t="s">
        <v>75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x14ac:dyDescent="0.3">
      <c r="A35" s="48"/>
      <c r="B35" s="31" t="s">
        <v>13</v>
      </c>
      <c r="C35" s="31" t="s">
        <v>14</v>
      </c>
      <c r="D35" s="83">
        <v>2</v>
      </c>
      <c r="E35" s="83">
        <v>8</v>
      </c>
      <c r="F35" s="83">
        <v>11</v>
      </c>
      <c r="G35" s="83">
        <v>6</v>
      </c>
      <c r="H35" s="83">
        <v>9</v>
      </c>
      <c r="I35" s="84">
        <v>10</v>
      </c>
      <c r="J35" s="84">
        <v>11</v>
      </c>
      <c r="K35" s="85">
        <v>3</v>
      </c>
      <c r="L35" s="83"/>
      <c r="M35" s="83"/>
      <c r="N35" s="83"/>
      <c r="O35" s="85"/>
      <c r="P35" s="88">
        <f t="shared" si="0"/>
        <v>60</v>
      </c>
      <c r="Q35" s="14"/>
      <c r="R35" s="92">
        <f t="shared" si="1"/>
        <v>66.666666666666671</v>
      </c>
      <c r="S35" s="93" t="s">
        <v>75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x14ac:dyDescent="0.3">
      <c r="A36" s="48"/>
      <c r="B36" s="31" t="s">
        <v>30</v>
      </c>
      <c r="C36" s="31" t="s">
        <v>8</v>
      </c>
      <c r="D36" s="83">
        <v>5</v>
      </c>
      <c r="E36" s="83">
        <v>11</v>
      </c>
      <c r="F36" s="83">
        <v>7</v>
      </c>
      <c r="G36" s="83">
        <v>7</v>
      </c>
      <c r="H36" s="83">
        <v>6</v>
      </c>
      <c r="I36" s="84">
        <v>6</v>
      </c>
      <c r="J36" s="84">
        <v>8</v>
      </c>
      <c r="K36" s="85">
        <v>8</v>
      </c>
      <c r="L36" s="83"/>
      <c r="M36" s="83"/>
      <c r="N36" s="83"/>
      <c r="O36" s="85"/>
      <c r="P36" s="88">
        <f t="shared" si="0"/>
        <v>58</v>
      </c>
      <c r="Q36" s="14"/>
      <c r="R36" s="92">
        <f t="shared" si="1"/>
        <v>64.444444444444443</v>
      </c>
      <c r="S36" s="93" t="s">
        <v>75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x14ac:dyDescent="0.3">
      <c r="A37" s="48"/>
      <c r="B37" s="37" t="s">
        <v>66</v>
      </c>
      <c r="C37" s="37" t="s">
        <v>63</v>
      </c>
      <c r="D37" s="83">
        <v>4</v>
      </c>
      <c r="E37" s="83">
        <v>12</v>
      </c>
      <c r="F37" s="83">
        <v>12</v>
      </c>
      <c r="G37" s="83">
        <v>6</v>
      </c>
      <c r="H37" s="83">
        <v>8</v>
      </c>
      <c r="I37" s="84">
        <v>10</v>
      </c>
      <c r="J37" s="84">
        <v>3</v>
      </c>
      <c r="K37" s="85">
        <v>0</v>
      </c>
      <c r="L37" s="83"/>
      <c r="M37" s="83"/>
      <c r="N37" s="83"/>
      <c r="O37" s="85"/>
      <c r="P37" s="88">
        <f t="shared" si="0"/>
        <v>55</v>
      </c>
      <c r="Q37" s="14"/>
      <c r="R37" s="92">
        <f t="shared" si="1"/>
        <v>61.111111111111114</v>
      </c>
      <c r="S37" s="93" t="s">
        <v>75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x14ac:dyDescent="0.3">
      <c r="A38" s="10"/>
      <c r="B38" s="11"/>
      <c r="C38" s="11"/>
      <c r="D38" s="12"/>
      <c r="E38" s="12"/>
      <c r="F38" s="12"/>
      <c r="G38" s="12"/>
      <c r="H38" s="73"/>
      <c r="I38" s="13"/>
      <c r="J38" s="13"/>
      <c r="K38" s="14"/>
      <c r="L38" s="12"/>
      <c r="M38" s="12"/>
      <c r="N38" s="12"/>
      <c r="O38" s="14"/>
      <c r="P38" s="14"/>
      <c r="Q38" s="14"/>
      <c r="R38" s="14"/>
      <c r="S38" s="12"/>
      <c r="T38" s="15"/>
      <c r="U38" s="16"/>
      <c r="V38" s="15"/>
      <c r="W38" s="16"/>
      <c r="X38" s="15"/>
      <c r="Y38" s="15"/>
      <c r="Z38" s="16"/>
      <c r="AA38" s="15"/>
      <c r="AB38" s="16"/>
      <c r="AC38" s="15"/>
      <c r="AD38" s="16"/>
      <c r="AE38" s="15"/>
      <c r="AF38" s="15"/>
      <c r="AG38" s="15"/>
    </row>
    <row r="39" spans="1:33" x14ac:dyDescent="0.3">
      <c r="S39" s="94"/>
    </row>
    <row r="40" spans="1:33" x14ac:dyDescent="0.3">
      <c r="S40" s="94"/>
    </row>
    <row r="41" spans="1:33" x14ac:dyDescent="0.3">
      <c r="S41" s="94"/>
    </row>
    <row r="42" spans="1:33" x14ac:dyDescent="0.3">
      <c r="S42" s="94"/>
    </row>
    <row r="43" spans="1:33" x14ac:dyDescent="0.3">
      <c r="S43" s="94"/>
    </row>
    <row r="44" spans="1:33" x14ac:dyDescent="0.3">
      <c r="S44" s="94"/>
    </row>
    <row r="45" spans="1:33" x14ac:dyDescent="0.3">
      <c r="S45" s="94"/>
    </row>
    <row r="46" spans="1:33" x14ac:dyDescent="0.3">
      <c r="S46" s="94"/>
    </row>
    <row r="47" spans="1:33" x14ac:dyDescent="0.3">
      <c r="S47" s="94"/>
    </row>
    <row r="48" spans="1:33" x14ac:dyDescent="0.3">
      <c r="S48" s="94"/>
    </row>
  </sheetData>
  <sortState ref="A9:P37">
    <sortCondition descending="1" ref="P9:P37"/>
  </sortState>
  <mergeCells count="4">
    <mergeCell ref="A1:AG1"/>
    <mergeCell ref="A2:AG2"/>
    <mergeCell ref="A4:AG4"/>
    <mergeCell ref="A6:AG6"/>
  </mergeCells>
  <conditionalFormatting sqref="AD12 AD14 AD17 D9:R38">
    <cfRule type="cellIs" dxfId="6" priority="21" stopIfTrue="1" operator="notEqual">
      <formula>"P"</formula>
    </cfRule>
  </conditionalFormatting>
  <conditionalFormatting sqref="D9:AG38">
    <cfRule type="cellIs" dxfId="5" priority="15" stopIfTrue="1" operator="equal">
      <formula>"AG"</formula>
    </cfRule>
    <cfRule type="cellIs" dxfId="4" priority="16" stopIfTrue="1" operator="equal">
      <formula>"AI"</formula>
    </cfRule>
    <cfRule type="cellIs" dxfId="3" priority="17" stopIfTrue="1" operator="equal">
      <formula>"PA"</formula>
    </cfRule>
    <cfRule type="cellIs" dxfId="2" priority="18" stopIfTrue="1" operator="equal">
      <formula>"PT"</formula>
    </cfRule>
    <cfRule type="cellIs" dxfId="1" priority="19" stopIfTrue="1" operator="equal">
      <formula>"PC"</formula>
    </cfRule>
    <cfRule type="cellIs" dxfId="0" priority="20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0"/>
  <sheetViews>
    <sheetView topLeftCell="A6" workbookViewId="0">
      <selection activeCell="A25" sqref="A25:XFD25"/>
    </sheetView>
  </sheetViews>
  <sheetFormatPr defaultRowHeight="14.4" x14ac:dyDescent="0.3"/>
  <cols>
    <col min="1" max="1" width="2.88671875" customWidth="1"/>
    <col min="2" max="2" width="13.44140625" style="23" bestFit="1" customWidth="1"/>
    <col min="3" max="3" width="15.88671875" style="23" bestFit="1" customWidth="1"/>
    <col min="4" max="34" width="3.6640625" customWidth="1"/>
    <col min="35" max="35" width="7.88671875" bestFit="1" customWidth="1"/>
  </cols>
  <sheetData>
    <row r="1" spans="1:35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22.2" x14ac:dyDescent="0.3">
      <c r="A3" s="71"/>
      <c r="B3" s="22"/>
      <c r="C3" s="22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5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6" spans="1:35" ht="18" x14ac:dyDescent="0.35">
      <c r="A6" s="103" t="s">
        <v>67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5" x14ac:dyDescent="0.3">
      <c r="P7" s="21"/>
      <c r="X7" s="21"/>
      <c r="AD7" s="21"/>
    </row>
    <row r="8" spans="1:35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20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t="s">
        <v>6</v>
      </c>
    </row>
    <row r="9" spans="1:35" x14ac:dyDescent="0.3">
      <c r="A9" s="48"/>
      <c r="B9" s="31" t="s">
        <v>7</v>
      </c>
      <c r="C9" s="31" t="s">
        <v>8</v>
      </c>
      <c r="D9" s="17" t="s">
        <v>38</v>
      </c>
      <c r="E9" s="3"/>
      <c r="F9" s="3" t="s">
        <v>38</v>
      </c>
      <c r="G9" s="3"/>
      <c r="H9" s="3"/>
      <c r="I9" s="4" t="s">
        <v>42</v>
      </c>
      <c r="J9" s="4"/>
      <c r="K9" s="5" t="s">
        <v>38</v>
      </c>
      <c r="L9" s="3"/>
      <c r="M9" s="3" t="s">
        <v>38</v>
      </c>
      <c r="N9" s="3"/>
      <c r="O9" s="5"/>
      <c r="P9" s="5" t="s">
        <v>42</v>
      </c>
      <c r="Q9" s="5"/>
      <c r="R9" s="5" t="s">
        <v>38</v>
      </c>
      <c r="S9" s="5"/>
      <c r="T9" s="5" t="s">
        <v>38</v>
      </c>
      <c r="U9" s="6"/>
      <c r="V9" s="6"/>
      <c r="W9" s="6" t="s">
        <v>42</v>
      </c>
      <c r="X9" s="6"/>
      <c r="Y9" s="6" t="s">
        <v>38</v>
      </c>
      <c r="Z9" s="6"/>
      <c r="AA9" s="6" t="s">
        <v>38</v>
      </c>
      <c r="AB9" s="6"/>
      <c r="AC9" s="6"/>
      <c r="AD9" s="6" t="s">
        <v>42</v>
      </c>
      <c r="AE9" s="6" t="s">
        <v>42</v>
      </c>
      <c r="AF9" s="6"/>
      <c r="AG9" s="6"/>
      <c r="AH9" s="6" t="s">
        <v>38</v>
      </c>
      <c r="AI9" s="49">
        <f>COUNTIF(D9:AH9,"=A")+COUNTIF(D9:AH9,"=PA")</f>
        <v>14</v>
      </c>
    </row>
    <row r="10" spans="1:35" x14ac:dyDescent="0.3">
      <c r="A10" s="48"/>
      <c r="B10" s="37" t="s">
        <v>59</v>
      </c>
      <c r="C10" s="37" t="s">
        <v>27</v>
      </c>
      <c r="D10" s="3" t="s">
        <v>38</v>
      </c>
      <c r="E10" s="3"/>
      <c r="F10" s="3" t="s">
        <v>38</v>
      </c>
      <c r="G10" s="3"/>
      <c r="H10" s="3"/>
      <c r="I10" s="4" t="s">
        <v>42</v>
      </c>
      <c r="J10" s="4"/>
      <c r="K10" s="5" t="s">
        <v>38</v>
      </c>
      <c r="L10" s="3"/>
      <c r="M10" s="3" t="s">
        <v>38</v>
      </c>
      <c r="N10" s="3"/>
      <c r="O10" s="5"/>
      <c r="P10" s="5" t="s">
        <v>42</v>
      </c>
      <c r="Q10" s="5"/>
      <c r="R10" s="5" t="s">
        <v>38</v>
      </c>
      <c r="S10" s="5"/>
      <c r="T10" s="5" t="s">
        <v>38</v>
      </c>
      <c r="U10" s="6"/>
      <c r="V10" s="6"/>
      <c r="W10" s="6" t="s">
        <v>42</v>
      </c>
      <c r="X10" s="6"/>
      <c r="Y10" s="6" t="s">
        <v>38</v>
      </c>
      <c r="Z10" s="6"/>
      <c r="AA10" s="6" t="s">
        <v>38</v>
      </c>
      <c r="AB10" s="6"/>
      <c r="AC10" s="6"/>
      <c r="AD10" s="6" t="s">
        <v>42</v>
      </c>
      <c r="AE10" s="6"/>
      <c r="AF10" s="6"/>
      <c r="AG10" s="6"/>
      <c r="AH10" s="6" t="s">
        <v>38</v>
      </c>
      <c r="AI10" s="49">
        <f t="shared" ref="AI10:AI37" si="0">COUNTIF(D10:AH10,"=A")+COUNTIF(D10:AH10,"=PA")</f>
        <v>13</v>
      </c>
    </row>
    <row r="11" spans="1:35" x14ac:dyDescent="0.3">
      <c r="A11" s="48"/>
      <c r="B11" s="37" t="s">
        <v>62</v>
      </c>
      <c r="C11" s="37" t="s">
        <v>18</v>
      </c>
      <c r="D11" s="3" t="s">
        <v>38</v>
      </c>
      <c r="E11" s="3"/>
      <c r="F11" s="3" t="s">
        <v>38</v>
      </c>
      <c r="G11" s="3"/>
      <c r="H11" s="3"/>
      <c r="I11" s="4" t="s">
        <v>42</v>
      </c>
      <c r="J11" s="4"/>
      <c r="K11" s="5" t="s">
        <v>38</v>
      </c>
      <c r="L11" s="3"/>
      <c r="M11" s="3" t="s">
        <v>38</v>
      </c>
      <c r="N11" s="3"/>
      <c r="O11" s="5"/>
      <c r="P11" s="5" t="s">
        <v>42</v>
      </c>
      <c r="Q11" s="5"/>
      <c r="R11" s="5" t="s">
        <v>38</v>
      </c>
      <c r="S11" s="5"/>
      <c r="T11" s="5" t="s">
        <v>38</v>
      </c>
      <c r="U11" s="6"/>
      <c r="V11" s="6"/>
      <c r="W11" s="6"/>
      <c r="X11" s="6"/>
      <c r="Y11" s="6" t="s">
        <v>38</v>
      </c>
      <c r="Z11" s="6"/>
      <c r="AA11" s="6" t="s">
        <v>38</v>
      </c>
      <c r="AB11" s="6"/>
      <c r="AC11" s="6"/>
      <c r="AD11" s="6" t="s">
        <v>42</v>
      </c>
      <c r="AE11" s="6"/>
      <c r="AF11" s="6"/>
      <c r="AG11" s="6"/>
      <c r="AH11" s="6" t="s">
        <v>38</v>
      </c>
      <c r="AI11" s="49">
        <f t="shared" si="0"/>
        <v>12</v>
      </c>
    </row>
    <row r="12" spans="1:35" x14ac:dyDescent="0.3">
      <c r="A12" s="48"/>
      <c r="B12" s="37" t="s">
        <v>41</v>
      </c>
      <c r="C12" s="37" t="s">
        <v>35</v>
      </c>
      <c r="D12" s="3" t="s">
        <v>38</v>
      </c>
      <c r="E12" s="3"/>
      <c r="F12" s="3" t="s">
        <v>38</v>
      </c>
      <c r="G12" s="3"/>
      <c r="H12" s="3"/>
      <c r="I12" s="4" t="s">
        <v>42</v>
      </c>
      <c r="J12" s="4"/>
      <c r="K12" s="5" t="s">
        <v>38</v>
      </c>
      <c r="L12" s="3"/>
      <c r="M12" s="3" t="s">
        <v>38</v>
      </c>
      <c r="N12" s="3"/>
      <c r="O12" s="5"/>
      <c r="P12" s="5" t="s">
        <v>42</v>
      </c>
      <c r="Q12" s="5"/>
      <c r="R12" s="5" t="s">
        <v>38</v>
      </c>
      <c r="S12" s="5"/>
      <c r="T12" s="5" t="s">
        <v>38</v>
      </c>
      <c r="U12" s="6"/>
      <c r="V12" s="6"/>
      <c r="W12" s="6" t="s">
        <v>42</v>
      </c>
      <c r="X12" s="6"/>
      <c r="Y12" s="6" t="s">
        <v>38</v>
      </c>
      <c r="Z12" s="6"/>
      <c r="AA12" s="6" t="s">
        <v>38</v>
      </c>
      <c r="AB12" s="6"/>
      <c r="AC12" s="6"/>
      <c r="AD12" s="6" t="s">
        <v>42</v>
      </c>
      <c r="AE12" s="6"/>
      <c r="AF12" s="6"/>
      <c r="AG12" s="6"/>
      <c r="AH12" s="6" t="s">
        <v>38</v>
      </c>
      <c r="AI12" s="49">
        <f t="shared" si="0"/>
        <v>13</v>
      </c>
    </row>
    <row r="13" spans="1:35" x14ac:dyDescent="0.3">
      <c r="A13" s="48"/>
      <c r="B13" s="37" t="s">
        <v>64</v>
      </c>
      <c r="C13" s="37" t="s">
        <v>65</v>
      </c>
      <c r="D13" s="3" t="s">
        <v>38</v>
      </c>
      <c r="E13" s="3"/>
      <c r="F13" s="3" t="s">
        <v>38</v>
      </c>
      <c r="G13" s="3"/>
      <c r="H13" s="3"/>
      <c r="I13" s="4" t="s">
        <v>42</v>
      </c>
      <c r="J13" s="4"/>
      <c r="K13" s="6" t="s">
        <v>38</v>
      </c>
      <c r="L13" s="3"/>
      <c r="M13" s="3" t="s">
        <v>38</v>
      </c>
      <c r="N13" s="3"/>
      <c r="O13" s="6"/>
      <c r="P13" s="5" t="s">
        <v>42</v>
      </c>
      <c r="Q13" s="5"/>
      <c r="R13" s="6" t="s">
        <v>38</v>
      </c>
      <c r="S13" s="6"/>
      <c r="T13" s="5" t="s">
        <v>38</v>
      </c>
      <c r="U13" s="6"/>
      <c r="V13" s="6"/>
      <c r="W13" s="6" t="s">
        <v>42</v>
      </c>
      <c r="X13" s="6"/>
      <c r="Y13" s="6" t="s">
        <v>38</v>
      </c>
      <c r="Z13" s="6"/>
      <c r="AA13" s="6" t="s">
        <v>38</v>
      </c>
      <c r="AB13" s="6"/>
      <c r="AC13" s="6"/>
      <c r="AD13" s="6" t="s">
        <v>42</v>
      </c>
      <c r="AE13" s="5"/>
      <c r="AF13" s="6"/>
      <c r="AG13" s="6"/>
      <c r="AH13" s="6" t="s">
        <v>38</v>
      </c>
      <c r="AI13" s="49">
        <f t="shared" si="0"/>
        <v>13</v>
      </c>
    </row>
    <row r="14" spans="1:35" x14ac:dyDescent="0.3">
      <c r="A14" s="48"/>
      <c r="B14" s="31" t="s">
        <v>9</v>
      </c>
      <c r="C14" s="31" t="s">
        <v>10</v>
      </c>
      <c r="D14" s="3" t="s">
        <v>38</v>
      </c>
      <c r="E14" s="3"/>
      <c r="F14" s="3" t="s">
        <v>38</v>
      </c>
      <c r="G14" s="3"/>
      <c r="H14" s="3"/>
      <c r="I14" s="4" t="s">
        <v>42</v>
      </c>
      <c r="J14" s="4"/>
      <c r="K14" s="5" t="s">
        <v>38</v>
      </c>
      <c r="L14" s="3"/>
      <c r="M14" s="3" t="s">
        <v>38</v>
      </c>
      <c r="N14" s="3"/>
      <c r="O14" s="5"/>
      <c r="P14" s="5" t="s">
        <v>42</v>
      </c>
      <c r="Q14" s="5"/>
      <c r="R14" s="5" t="s">
        <v>38</v>
      </c>
      <c r="S14" s="5"/>
      <c r="T14" s="5" t="s">
        <v>38</v>
      </c>
      <c r="U14" s="6"/>
      <c r="V14" s="6"/>
      <c r="W14" s="6" t="s">
        <v>42</v>
      </c>
      <c r="X14" s="6"/>
      <c r="Y14" s="6" t="s">
        <v>38</v>
      </c>
      <c r="Z14" s="6"/>
      <c r="AA14" s="6" t="s">
        <v>38</v>
      </c>
      <c r="AB14" s="6"/>
      <c r="AC14" s="6"/>
      <c r="AD14" s="6" t="s">
        <v>42</v>
      </c>
      <c r="AE14" s="6" t="s">
        <v>42</v>
      </c>
      <c r="AF14" s="6"/>
      <c r="AG14" s="6"/>
      <c r="AH14" s="6" t="s">
        <v>38</v>
      </c>
      <c r="AI14" s="49">
        <f t="shared" si="0"/>
        <v>14</v>
      </c>
    </row>
    <row r="15" spans="1:35" x14ac:dyDescent="0.3">
      <c r="A15" s="48"/>
      <c r="B15" s="37" t="s">
        <v>56</v>
      </c>
      <c r="C15" s="37" t="s">
        <v>20</v>
      </c>
      <c r="D15" s="3" t="s">
        <v>38</v>
      </c>
      <c r="E15" s="3"/>
      <c r="F15" s="3" t="s">
        <v>38</v>
      </c>
      <c r="G15" s="3"/>
      <c r="H15" s="3"/>
      <c r="I15" s="4" t="s">
        <v>42</v>
      </c>
      <c r="J15" s="4"/>
      <c r="K15" s="5" t="s">
        <v>38</v>
      </c>
      <c r="L15" s="3"/>
      <c r="M15" s="3" t="s">
        <v>38</v>
      </c>
      <c r="N15" s="3"/>
      <c r="O15" s="5"/>
      <c r="P15" s="5" t="s">
        <v>42</v>
      </c>
      <c r="Q15" s="5"/>
      <c r="R15" s="5" t="s">
        <v>38</v>
      </c>
      <c r="S15" s="5"/>
      <c r="T15" s="5" t="s">
        <v>38</v>
      </c>
      <c r="U15" s="6"/>
      <c r="V15" s="6"/>
      <c r="W15" s="6" t="s">
        <v>42</v>
      </c>
      <c r="X15" s="6"/>
      <c r="Y15" s="6" t="s">
        <v>38</v>
      </c>
      <c r="Z15" s="6"/>
      <c r="AA15" s="6" t="s">
        <v>38</v>
      </c>
      <c r="AB15" s="6"/>
      <c r="AC15" s="6"/>
      <c r="AD15" s="6"/>
      <c r="AE15" s="6"/>
      <c r="AF15" s="6"/>
      <c r="AG15" s="6"/>
      <c r="AH15" s="6" t="s">
        <v>38</v>
      </c>
      <c r="AI15" s="49">
        <f t="shared" si="0"/>
        <v>12</v>
      </c>
    </row>
    <row r="16" spans="1:35" x14ac:dyDescent="0.3">
      <c r="A16" s="48"/>
      <c r="B16" s="31" t="s">
        <v>11</v>
      </c>
      <c r="C16" s="31" t="s">
        <v>12</v>
      </c>
      <c r="D16" s="3" t="s">
        <v>38</v>
      </c>
      <c r="E16" s="3"/>
      <c r="F16" s="3" t="s">
        <v>38</v>
      </c>
      <c r="G16" s="3"/>
      <c r="H16" s="3"/>
      <c r="I16" s="4" t="s">
        <v>42</v>
      </c>
      <c r="J16" s="4"/>
      <c r="K16" s="5" t="s">
        <v>38</v>
      </c>
      <c r="L16" s="3"/>
      <c r="M16" s="3" t="s">
        <v>38</v>
      </c>
      <c r="N16" s="3"/>
      <c r="O16" s="5"/>
      <c r="P16" s="5" t="s">
        <v>42</v>
      </c>
      <c r="Q16" s="5"/>
      <c r="R16" s="5" t="s">
        <v>38</v>
      </c>
      <c r="S16" s="5"/>
      <c r="T16" s="5" t="s">
        <v>38</v>
      </c>
      <c r="U16" s="6"/>
      <c r="V16" s="6"/>
      <c r="W16" s="6" t="s">
        <v>42</v>
      </c>
      <c r="X16" s="6"/>
      <c r="Y16" s="6" t="s">
        <v>38</v>
      </c>
      <c r="Z16" s="6"/>
      <c r="AA16" s="6" t="s">
        <v>38</v>
      </c>
      <c r="AB16" s="6"/>
      <c r="AC16" s="6"/>
      <c r="AD16" s="6" t="s">
        <v>42</v>
      </c>
      <c r="AE16" s="6" t="s">
        <v>42</v>
      </c>
      <c r="AF16" s="6"/>
      <c r="AG16" s="6"/>
      <c r="AH16" s="6" t="s">
        <v>38</v>
      </c>
      <c r="AI16" s="49">
        <f t="shared" si="0"/>
        <v>14</v>
      </c>
    </row>
    <row r="17" spans="1:35" x14ac:dyDescent="0.3">
      <c r="A17" s="48"/>
      <c r="B17" s="31" t="s">
        <v>13</v>
      </c>
      <c r="C17" s="31" t="s">
        <v>14</v>
      </c>
      <c r="D17" s="3" t="s">
        <v>38</v>
      </c>
      <c r="E17" s="3"/>
      <c r="F17" s="3" t="s">
        <v>38</v>
      </c>
      <c r="G17" s="3"/>
      <c r="H17" s="3"/>
      <c r="I17" s="4"/>
      <c r="J17" s="4"/>
      <c r="K17" s="5"/>
      <c r="L17" s="3"/>
      <c r="M17" s="3"/>
      <c r="N17" s="3"/>
      <c r="O17" s="5"/>
      <c r="P17" s="5"/>
      <c r="Q17" s="5"/>
      <c r="R17" s="5" t="s">
        <v>38</v>
      </c>
      <c r="S17" s="5"/>
      <c r="T17" s="5" t="s">
        <v>38</v>
      </c>
      <c r="U17" s="6"/>
      <c r="V17" s="6"/>
      <c r="W17" s="6" t="s">
        <v>42</v>
      </c>
      <c r="X17" s="6"/>
      <c r="Y17" s="6"/>
      <c r="Z17" s="6"/>
      <c r="AA17" s="6" t="s">
        <v>38</v>
      </c>
      <c r="AB17" s="6"/>
      <c r="AC17" s="6"/>
      <c r="AD17" s="6" t="s">
        <v>42</v>
      </c>
      <c r="AE17" s="6"/>
      <c r="AF17" s="6"/>
      <c r="AG17" s="6"/>
      <c r="AH17" s="6" t="s">
        <v>38</v>
      </c>
      <c r="AI17" s="49">
        <f t="shared" si="0"/>
        <v>8</v>
      </c>
    </row>
    <row r="18" spans="1:35" x14ac:dyDescent="0.3">
      <c r="A18" s="48"/>
      <c r="B18" s="37" t="s">
        <v>15</v>
      </c>
      <c r="C18" s="37" t="s">
        <v>52</v>
      </c>
      <c r="D18" s="3" t="s">
        <v>38</v>
      </c>
      <c r="E18" s="3"/>
      <c r="F18" s="3" t="s">
        <v>38</v>
      </c>
      <c r="G18" s="3"/>
      <c r="H18" s="3"/>
      <c r="I18" s="4" t="s">
        <v>42</v>
      </c>
      <c r="J18" s="4"/>
      <c r="K18" s="6" t="s">
        <v>38</v>
      </c>
      <c r="L18" s="3"/>
      <c r="M18" s="3" t="s">
        <v>38</v>
      </c>
      <c r="N18" s="3"/>
      <c r="O18" s="6"/>
      <c r="P18" s="5" t="s">
        <v>42</v>
      </c>
      <c r="Q18" s="5"/>
      <c r="R18" s="6" t="s">
        <v>38</v>
      </c>
      <c r="S18" s="6"/>
      <c r="T18" s="5" t="s">
        <v>38</v>
      </c>
      <c r="U18" s="6"/>
      <c r="V18" s="6"/>
      <c r="W18" s="6" t="s">
        <v>42</v>
      </c>
      <c r="X18" s="6"/>
      <c r="Y18" s="6" t="s">
        <v>38</v>
      </c>
      <c r="Z18" s="6"/>
      <c r="AA18" s="6" t="s">
        <v>38</v>
      </c>
      <c r="AB18" s="6"/>
      <c r="AC18" s="6"/>
      <c r="AD18" s="6" t="s">
        <v>42</v>
      </c>
      <c r="AE18" s="5"/>
      <c r="AF18" s="6"/>
      <c r="AG18" s="6"/>
      <c r="AH18" s="6"/>
      <c r="AI18" s="49">
        <f t="shared" si="0"/>
        <v>12</v>
      </c>
    </row>
    <row r="19" spans="1:35" x14ac:dyDescent="0.3">
      <c r="A19" s="48"/>
      <c r="B19" s="37" t="s">
        <v>15</v>
      </c>
      <c r="C19" s="37" t="s">
        <v>16</v>
      </c>
      <c r="D19" s="3"/>
      <c r="E19" s="3"/>
      <c r="F19" s="3"/>
      <c r="G19" s="3"/>
      <c r="H19" s="3"/>
      <c r="I19" s="4"/>
      <c r="J19" s="4"/>
      <c r="K19" s="6" t="s">
        <v>38</v>
      </c>
      <c r="L19" s="3"/>
      <c r="M19" s="3" t="s">
        <v>38</v>
      </c>
      <c r="N19" s="3"/>
      <c r="O19" s="6"/>
      <c r="P19" s="5" t="s">
        <v>42</v>
      </c>
      <c r="Q19" s="6"/>
      <c r="R19" s="6" t="s">
        <v>38</v>
      </c>
      <c r="S19" s="6"/>
      <c r="T19" s="5" t="s">
        <v>38</v>
      </c>
      <c r="U19" s="6"/>
      <c r="V19" s="6"/>
      <c r="W19" s="6" t="s">
        <v>42</v>
      </c>
      <c r="X19" s="6"/>
      <c r="Y19" s="6" t="s">
        <v>38</v>
      </c>
      <c r="Z19" s="6"/>
      <c r="AA19" s="6" t="s">
        <v>38</v>
      </c>
      <c r="AB19" s="6"/>
      <c r="AC19" s="6"/>
      <c r="AD19" s="6" t="s">
        <v>42</v>
      </c>
      <c r="AE19" s="6"/>
      <c r="AF19" s="6"/>
      <c r="AG19" s="6"/>
      <c r="AH19" s="6" t="s">
        <v>38</v>
      </c>
      <c r="AI19" s="49">
        <f t="shared" si="0"/>
        <v>10</v>
      </c>
    </row>
    <row r="20" spans="1:35" x14ac:dyDescent="0.3">
      <c r="A20" s="48"/>
      <c r="B20" s="37" t="s">
        <v>47</v>
      </c>
      <c r="C20" s="37" t="s">
        <v>43</v>
      </c>
      <c r="D20" s="3" t="s">
        <v>38</v>
      </c>
      <c r="E20" s="3"/>
      <c r="F20" s="8" t="s">
        <v>38</v>
      </c>
      <c r="G20" s="8"/>
      <c r="H20" s="3"/>
      <c r="I20" s="4" t="s">
        <v>42</v>
      </c>
      <c r="J20" s="4"/>
      <c r="K20" s="6" t="s">
        <v>38</v>
      </c>
      <c r="L20" s="3"/>
      <c r="M20" s="3"/>
      <c r="N20" s="3"/>
      <c r="O20" s="6"/>
      <c r="P20" s="5" t="s">
        <v>42</v>
      </c>
      <c r="Q20" s="5"/>
      <c r="R20" s="6" t="s">
        <v>38</v>
      </c>
      <c r="S20" s="6"/>
      <c r="T20" s="5" t="s">
        <v>38</v>
      </c>
      <c r="U20" s="6"/>
      <c r="V20" s="6"/>
      <c r="W20" s="6" t="s">
        <v>42</v>
      </c>
      <c r="X20" s="6"/>
      <c r="Y20" s="6" t="s">
        <v>38</v>
      </c>
      <c r="Z20" s="6"/>
      <c r="AA20" s="6" t="s">
        <v>38</v>
      </c>
      <c r="AB20" s="6"/>
      <c r="AC20" s="6"/>
      <c r="AD20" s="6" t="s">
        <v>42</v>
      </c>
      <c r="AE20" s="6" t="s">
        <v>42</v>
      </c>
      <c r="AF20" s="6"/>
      <c r="AG20" s="6"/>
      <c r="AH20" s="6" t="s">
        <v>38</v>
      </c>
      <c r="AI20" s="49">
        <f t="shared" si="0"/>
        <v>13</v>
      </c>
    </row>
    <row r="21" spans="1:35" x14ac:dyDescent="0.3">
      <c r="A21" s="48"/>
      <c r="B21" s="31" t="s">
        <v>17</v>
      </c>
      <c r="C21" s="31" t="s">
        <v>18</v>
      </c>
      <c r="D21" s="3" t="s">
        <v>38</v>
      </c>
      <c r="E21" s="3"/>
      <c r="F21" s="3" t="s">
        <v>38</v>
      </c>
      <c r="G21" s="3"/>
      <c r="H21" s="3"/>
      <c r="I21" s="4" t="s">
        <v>42</v>
      </c>
      <c r="J21" s="4"/>
      <c r="K21" s="6" t="s">
        <v>38</v>
      </c>
      <c r="L21" s="3"/>
      <c r="M21" s="3" t="s">
        <v>38</v>
      </c>
      <c r="N21" s="3"/>
      <c r="O21" s="6"/>
      <c r="P21" s="5" t="s">
        <v>42</v>
      </c>
      <c r="Q21" s="6"/>
      <c r="R21" s="7" t="s">
        <v>38</v>
      </c>
      <c r="S21" s="6"/>
      <c r="T21" s="5" t="s">
        <v>38</v>
      </c>
      <c r="U21" s="6"/>
      <c r="V21" s="6"/>
      <c r="W21" s="6" t="s">
        <v>42</v>
      </c>
      <c r="X21" s="6"/>
      <c r="Y21" s="6" t="s">
        <v>38</v>
      </c>
      <c r="Z21" s="6"/>
      <c r="AA21" s="6" t="s">
        <v>38</v>
      </c>
      <c r="AB21" s="6"/>
      <c r="AC21" s="6"/>
      <c r="AD21" s="6" t="s">
        <v>42</v>
      </c>
      <c r="AE21" s="6" t="s">
        <v>42</v>
      </c>
      <c r="AF21" s="6"/>
      <c r="AG21" s="6"/>
      <c r="AH21" s="6" t="s">
        <v>38</v>
      </c>
      <c r="AI21" s="49">
        <f t="shared" si="0"/>
        <v>14</v>
      </c>
    </row>
    <row r="22" spans="1:35" x14ac:dyDescent="0.3">
      <c r="A22" s="48"/>
      <c r="B22" s="37" t="s">
        <v>45</v>
      </c>
      <c r="C22" s="37" t="s">
        <v>37</v>
      </c>
      <c r="D22" s="3" t="s">
        <v>38</v>
      </c>
      <c r="E22" s="3"/>
      <c r="F22" s="3" t="s">
        <v>38</v>
      </c>
      <c r="G22" s="3"/>
      <c r="H22" s="3"/>
      <c r="I22" s="4" t="s">
        <v>42</v>
      </c>
      <c r="J22" s="4"/>
      <c r="K22" s="6" t="s">
        <v>38</v>
      </c>
      <c r="L22" s="3"/>
      <c r="M22" s="3" t="s">
        <v>38</v>
      </c>
      <c r="N22" s="3"/>
      <c r="O22" s="6"/>
      <c r="P22" s="5" t="s">
        <v>42</v>
      </c>
      <c r="Q22" s="6"/>
      <c r="R22" s="6" t="s">
        <v>38</v>
      </c>
      <c r="S22" s="6"/>
      <c r="T22" s="6" t="s">
        <v>38</v>
      </c>
      <c r="U22" s="9"/>
      <c r="V22" s="9"/>
      <c r="W22" s="6" t="s">
        <v>42</v>
      </c>
      <c r="X22" s="9"/>
      <c r="Y22" s="9" t="s">
        <v>38</v>
      </c>
      <c r="Z22" s="6"/>
      <c r="AA22" s="9" t="s">
        <v>38</v>
      </c>
      <c r="AB22" s="9"/>
      <c r="AC22" s="6"/>
      <c r="AD22" s="6" t="s">
        <v>42</v>
      </c>
      <c r="AE22" s="5"/>
      <c r="AF22" s="6"/>
      <c r="AG22" s="6"/>
      <c r="AH22" s="6"/>
      <c r="AI22" s="49">
        <f t="shared" si="0"/>
        <v>12</v>
      </c>
    </row>
    <row r="23" spans="1:35" x14ac:dyDescent="0.3">
      <c r="A23" s="48"/>
      <c r="B23" s="31" t="s">
        <v>19</v>
      </c>
      <c r="C23" s="31" t="s">
        <v>20</v>
      </c>
      <c r="D23" s="3" t="s">
        <v>38</v>
      </c>
      <c r="E23" s="3"/>
      <c r="F23" s="3" t="s">
        <v>38</v>
      </c>
      <c r="G23" s="3"/>
      <c r="H23" s="3"/>
      <c r="I23" s="4" t="s">
        <v>42</v>
      </c>
      <c r="J23" s="4"/>
      <c r="K23" s="6" t="s">
        <v>38</v>
      </c>
      <c r="L23" s="3"/>
      <c r="M23" s="3" t="s">
        <v>38</v>
      </c>
      <c r="N23" s="3"/>
      <c r="O23" s="6"/>
      <c r="P23" s="5" t="s">
        <v>42</v>
      </c>
      <c r="Q23" s="6"/>
      <c r="R23" s="5" t="s">
        <v>38</v>
      </c>
      <c r="S23" s="6"/>
      <c r="T23" s="5" t="s">
        <v>38</v>
      </c>
      <c r="U23" s="6"/>
      <c r="V23" s="6"/>
      <c r="W23" s="6" t="s">
        <v>42</v>
      </c>
      <c r="X23" s="6"/>
      <c r="Y23" s="6" t="s">
        <v>38</v>
      </c>
      <c r="Z23" s="6"/>
      <c r="AA23" s="6" t="s">
        <v>38</v>
      </c>
      <c r="AB23" s="6"/>
      <c r="AC23" s="6"/>
      <c r="AD23" s="6" t="s">
        <v>42</v>
      </c>
      <c r="AE23" s="6" t="s">
        <v>42</v>
      </c>
      <c r="AF23" s="6"/>
      <c r="AG23" s="6"/>
      <c r="AH23" s="6" t="s">
        <v>38</v>
      </c>
      <c r="AI23" s="49">
        <f t="shared" si="0"/>
        <v>14</v>
      </c>
    </row>
    <row r="24" spans="1:35" x14ac:dyDescent="0.3">
      <c r="A24" s="48"/>
      <c r="B24" s="57" t="s">
        <v>58</v>
      </c>
      <c r="C24" s="57" t="s">
        <v>50</v>
      </c>
      <c r="D24" s="3" t="s">
        <v>38</v>
      </c>
      <c r="E24" s="3"/>
      <c r="F24" s="3" t="s">
        <v>38</v>
      </c>
      <c r="G24" s="3"/>
      <c r="H24" s="3"/>
      <c r="I24" s="4"/>
      <c r="J24" s="4"/>
      <c r="K24" s="6"/>
      <c r="L24" s="3"/>
      <c r="M24" s="3" t="s">
        <v>38</v>
      </c>
      <c r="N24" s="3"/>
      <c r="O24" s="6"/>
      <c r="P24" s="5" t="s">
        <v>42</v>
      </c>
      <c r="Q24" s="6"/>
      <c r="R24" s="6" t="s">
        <v>38</v>
      </c>
      <c r="S24" s="6"/>
      <c r="T24" s="6" t="s">
        <v>38</v>
      </c>
      <c r="U24" s="6"/>
      <c r="V24" s="6"/>
      <c r="W24" s="6" t="s">
        <v>42</v>
      </c>
      <c r="X24" s="6"/>
      <c r="Y24" s="6" t="s">
        <v>38</v>
      </c>
      <c r="Z24" s="6"/>
      <c r="AA24" s="6" t="s">
        <v>38</v>
      </c>
      <c r="AB24" s="6"/>
      <c r="AC24" s="6"/>
      <c r="AD24" s="6" t="s">
        <v>42</v>
      </c>
      <c r="AE24" s="6"/>
      <c r="AF24" s="6"/>
      <c r="AG24" s="6"/>
      <c r="AH24" s="6" t="s">
        <v>38</v>
      </c>
      <c r="AI24" s="49">
        <f t="shared" si="0"/>
        <v>11</v>
      </c>
    </row>
    <row r="25" spans="1:35" x14ac:dyDescent="0.3">
      <c r="A25" s="48"/>
      <c r="B25" s="31" t="s">
        <v>21</v>
      </c>
      <c r="C25" s="31" t="s">
        <v>22</v>
      </c>
      <c r="D25" s="3" t="s">
        <v>38</v>
      </c>
      <c r="E25" s="3"/>
      <c r="F25" s="3" t="s">
        <v>38</v>
      </c>
      <c r="G25" s="3"/>
      <c r="H25" s="3"/>
      <c r="I25" s="4" t="s">
        <v>42</v>
      </c>
      <c r="J25" s="4"/>
      <c r="K25" s="5" t="s">
        <v>38</v>
      </c>
      <c r="L25" s="3"/>
      <c r="M25" s="3" t="s">
        <v>38</v>
      </c>
      <c r="N25" s="3"/>
      <c r="O25" s="5"/>
      <c r="P25" s="5" t="s">
        <v>42</v>
      </c>
      <c r="Q25" s="5"/>
      <c r="R25" s="5" t="s">
        <v>38</v>
      </c>
      <c r="S25" s="5"/>
      <c r="T25" s="5" t="s">
        <v>38</v>
      </c>
      <c r="U25" s="6"/>
      <c r="V25" s="6"/>
      <c r="W25" s="6" t="s">
        <v>42</v>
      </c>
      <c r="X25" s="6"/>
      <c r="Y25" s="6" t="s">
        <v>38</v>
      </c>
      <c r="Z25" s="6"/>
      <c r="AA25" s="6" t="s">
        <v>38</v>
      </c>
      <c r="AB25" s="6"/>
      <c r="AC25" s="6"/>
      <c r="AD25" s="6" t="s">
        <v>42</v>
      </c>
      <c r="AE25" s="6" t="s">
        <v>42</v>
      </c>
      <c r="AF25" s="6"/>
      <c r="AG25" s="6"/>
      <c r="AH25" s="6" t="s">
        <v>38</v>
      </c>
      <c r="AI25" s="49">
        <f t="shared" si="0"/>
        <v>14</v>
      </c>
    </row>
    <row r="26" spans="1:35" x14ac:dyDescent="0.3">
      <c r="A26" s="48"/>
      <c r="B26" s="31" t="s">
        <v>23</v>
      </c>
      <c r="C26" s="31" t="s">
        <v>24</v>
      </c>
      <c r="D26" s="3" t="s">
        <v>38</v>
      </c>
      <c r="E26" s="3"/>
      <c r="F26" s="3" t="s">
        <v>38</v>
      </c>
      <c r="G26" s="3"/>
      <c r="H26" s="3"/>
      <c r="I26" s="4" t="s">
        <v>42</v>
      </c>
      <c r="J26" s="4"/>
      <c r="K26" s="6" t="s">
        <v>38</v>
      </c>
      <c r="L26" s="3"/>
      <c r="M26" s="3" t="s">
        <v>38</v>
      </c>
      <c r="N26" s="3"/>
      <c r="O26" s="6"/>
      <c r="P26" s="5" t="s">
        <v>42</v>
      </c>
      <c r="Q26" s="6"/>
      <c r="R26" s="6" t="s">
        <v>38</v>
      </c>
      <c r="S26" s="6"/>
      <c r="T26" s="5" t="s">
        <v>38</v>
      </c>
      <c r="U26" s="6"/>
      <c r="V26" s="6"/>
      <c r="W26" s="6" t="s">
        <v>42</v>
      </c>
      <c r="X26" s="6"/>
      <c r="Y26" s="6" t="s">
        <v>38</v>
      </c>
      <c r="Z26" s="6"/>
      <c r="AA26" s="6" t="s">
        <v>38</v>
      </c>
      <c r="AB26" s="6"/>
      <c r="AC26" s="6"/>
      <c r="AD26" s="6" t="s">
        <v>42</v>
      </c>
      <c r="AE26" s="6" t="s">
        <v>42</v>
      </c>
      <c r="AF26" s="6"/>
      <c r="AG26" s="6"/>
      <c r="AH26" s="6" t="s">
        <v>38</v>
      </c>
      <c r="AI26" s="49">
        <f t="shared" si="0"/>
        <v>14</v>
      </c>
    </row>
    <row r="27" spans="1:35" x14ac:dyDescent="0.3">
      <c r="A27" s="48"/>
      <c r="B27" s="31" t="s">
        <v>25</v>
      </c>
      <c r="C27" s="31" t="s">
        <v>49</v>
      </c>
      <c r="D27" s="3" t="s">
        <v>38</v>
      </c>
      <c r="E27" s="3"/>
      <c r="F27" s="3" t="s">
        <v>38</v>
      </c>
      <c r="G27" s="3"/>
      <c r="H27" s="3"/>
      <c r="I27" s="4" t="s">
        <v>42</v>
      </c>
      <c r="J27" s="4"/>
      <c r="K27" s="5" t="s">
        <v>38</v>
      </c>
      <c r="L27" s="3"/>
      <c r="M27" s="3" t="s">
        <v>38</v>
      </c>
      <c r="N27" s="3"/>
      <c r="O27" s="5"/>
      <c r="P27" s="5" t="s">
        <v>42</v>
      </c>
      <c r="Q27" s="5"/>
      <c r="R27" s="5" t="s">
        <v>38</v>
      </c>
      <c r="S27" s="5"/>
      <c r="T27" s="5" t="s">
        <v>38</v>
      </c>
      <c r="U27" s="6"/>
      <c r="V27" s="6"/>
      <c r="W27" s="6" t="s">
        <v>42</v>
      </c>
      <c r="X27" s="6"/>
      <c r="Y27" s="6" t="s">
        <v>38</v>
      </c>
      <c r="Z27" s="6"/>
      <c r="AA27" s="6" t="s">
        <v>38</v>
      </c>
      <c r="AB27" s="6"/>
      <c r="AC27" s="6"/>
      <c r="AD27" s="6" t="s">
        <v>42</v>
      </c>
      <c r="AE27" s="6" t="s">
        <v>42</v>
      </c>
      <c r="AF27" s="6"/>
      <c r="AG27" s="6"/>
      <c r="AH27" s="6" t="s">
        <v>38</v>
      </c>
      <c r="AI27" s="49">
        <f t="shared" si="0"/>
        <v>14</v>
      </c>
    </row>
    <row r="28" spans="1:35" x14ac:dyDescent="0.3">
      <c r="A28" s="48"/>
      <c r="B28" s="31" t="s">
        <v>26</v>
      </c>
      <c r="C28" s="31" t="s">
        <v>27</v>
      </c>
      <c r="D28" s="3" t="s">
        <v>38</v>
      </c>
      <c r="E28" s="3"/>
      <c r="F28" s="3" t="s">
        <v>38</v>
      </c>
      <c r="G28" s="3"/>
      <c r="H28" s="3"/>
      <c r="I28" s="4" t="s">
        <v>42</v>
      </c>
      <c r="J28" s="4"/>
      <c r="K28" s="6" t="s">
        <v>38</v>
      </c>
      <c r="L28" s="3"/>
      <c r="M28" s="3"/>
      <c r="N28" s="3"/>
      <c r="O28" s="6"/>
      <c r="P28" s="5" t="s">
        <v>42</v>
      </c>
      <c r="Q28" s="5"/>
      <c r="R28" s="6" t="s">
        <v>38</v>
      </c>
      <c r="S28" s="6"/>
      <c r="T28" s="5" t="s">
        <v>38</v>
      </c>
      <c r="U28" s="6"/>
      <c r="V28" s="6"/>
      <c r="W28" s="6" t="s">
        <v>42</v>
      </c>
      <c r="X28" s="6"/>
      <c r="Y28" s="6" t="s">
        <v>38</v>
      </c>
      <c r="Z28" s="6"/>
      <c r="AA28" s="6" t="s">
        <v>38</v>
      </c>
      <c r="AB28" s="6"/>
      <c r="AC28" s="6"/>
      <c r="AD28" s="6" t="s">
        <v>42</v>
      </c>
      <c r="AE28" s="6"/>
      <c r="AF28" s="6"/>
      <c r="AG28" s="6"/>
      <c r="AH28" s="6" t="s">
        <v>38</v>
      </c>
      <c r="AI28" s="49">
        <f t="shared" si="0"/>
        <v>12</v>
      </c>
    </row>
    <row r="29" spans="1:35" x14ac:dyDescent="0.3">
      <c r="A29" s="48"/>
      <c r="B29" s="37" t="s">
        <v>57</v>
      </c>
      <c r="C29" s="37" t="s">
        <v>51</v>
      </c>
      <c r="D29" s="3" t="s">
        <v>38</v>
      </c>
      <c r="E29" s="3"/>
      <c r="F29" s="3" t="s">
        <v>38</v>
      </c>
      <c r="G29" s="3"/>
      <c r="H29" s="3"/>
      <c r="I29" s="4" t="s">
        <v>42</v>
      </c>
      <c r="J29" s="4"/>
      <c r="K29" s="5" t="s">
        <v>38</v>
      </c>
      <c r="L29" s="3"/>
      <c r="M29" s="3" t="s">
        <v>38</v>
      </c>
      <c r="N29" s="3"/>
      <c r="O29" s="5"/>
      <c r="P29" s="5" t="s">
        <v>42</v>
      </c>
      <c r="Q29" s="5"/>
      <c r="R29" s="5" t="s">
        <v>38</v>
      </c>
      <c r="S29" s="5"/>
      <c r="T29" s="5" t="s">
        <v>38</v>
      </c>
      <c r="U29" s="6"/>
      <c r="V29" s="6"/>
      <c r="W29" s="6" t="s">
        <v>42</v>
      </c>
      <c r="X29" s="6"/>
      <c r="Y29" s="6" t="s">
        <v>38</v>
      </c>
      <c r="Z29" s="6"/>
      <c r="AA29" s="6" t="s">
        <v>38</v>
      </c>
      <c r="AB29" s="6"/>
      <c r="AC29" s="6"/>
      <c r="AD29" s="6" t="s">
        <v>42</v>
      </c>
      <c r="AE29" s="6"/>
      <c r="AF29" s="6"/>
      <c r="AG29" s="6"/>
      <c r="AH29" s="6" t="s">
        <v>38</v>
      </c>
      <c r="AI29" s="49">
        <f t="shared" si="0"/>
        <v>13</v>
      </c>
    </row>
    <row r="30" spans="1:35" x14ac:dyDescent="0.3">
      <c r="A30" s="48"/>
      <c r="B30" s="31" t="s">
        <v>28</v>
      </c>
      <c r="C30" s="31" t="s">
        <v>29</v>
      </c>
      <c r="D30" s="3" t="s">
        <v>38</v>
      </c>
      <c r="E30" s="3"/>
      <c r="F30" s="3" t="s">
        <v>38</v>
      </c>
      <c r="G30" s="3"/>
      <c r="H30" s="3"/>
      <c r="I30" s="4" t="s">
        <v>42</v>
      </c>
      <c r="J30" s="4"/>
      <c r="K30" s="5" t="s">
        <v>38</v>
      </c>
      <c r="L30" s="3"/>
      <c r="M30" s="3" t="s">
        <v>38</v>
      </c>
      <c r="N30" s="3"/>
      <c r="O30" s="5"/>
      <c r="P30" s="5" t="s">
        <v>42</v>
      </c>
      <c r="Q30" s="5"/>
      <c r="R30" s="5" t="s">
        <v>38</v>
      </c>
      <c r="S30" s="5"/>
      <c r="T30" s="5" t="s">
        <v>38</v>
      </c>
      <c r="U30" s="6"/>
      <c r="V30" s="6"/>
      <c r="W30" s="6" t="s">
        <v>42</v>
      </c>
      <c r="X30" s="6"/>
      <c r="Y30" s="6" t="s">
        <v>38</v>
      </c>
      <c r="Z30" s="6"/>
      <c r="AA30" s="6" t="s">
        <v>38</v>
      </c>
      <c r="AB30" s="6"/>
      <c r="AC30" s="6"/>
      <c r="AD30" s="6" t="s">
        <v>42</v>
      </c>
      <c r="AE30" s="6" t="s">
        <v>42</v>
      </c>
      <c r="AF30" s="6"/>
      <c r="AG30" s="6"/>
      <c r="AH30" s="6" t="s">
        <v>38</v>
      </c>
      <c r="AI30" s="49">
        <f t="shared" si="0"/>
        <v>14</v>
      </c>
    </row>
    <row r="31" spans="1:35" x14ac:dyDescent="0.3">
      <c r="A31" s="48"/>
      <c r="B31" s="31" t="s">
        <v>30</v>
      </c>
      <c r="C31" s="31" t="s">
        <v>8</v>
      </c>
      <c r="D31" s="3" t="s">
        <v>38</v>
      </c>
      <c r="E31" s="3"/>
      <c r="F31" s="3" t="s">
        <v>38</v>
      </c>
      <c r="G31" s="3"/>
      <c r="H31" s="3"/>
      <c r="I31" s="4" t="s">
        <v>42</v>
      </c>
      <c r="J31" s="4"/>
      <c r="K31" s="5" t="s">
        <v>38</v>
      </c>
      <c r="L31" s="3"/>
      <c r="M31" s="3"/>
      <c r="N31" s="3"/>
      <c r="O31" s="5"/>
      <c r="P31" s="5" t="s">
        <v>42</v>
      </c>
      <c r="Q31" s="5"/>
      <c r="R31" s="5" t="s">
        <v>38</v>
      </c>
      <c r="S31" s="5"/>
      <c r="T31" s="5" t="s">
        <v>38</v>
      </c>
      <c r="U31" s="6"/>
      <c r="V31" s="6"/>
      <c r="W31" s="6" t="s">
        <v>42</v>
      </c>
      <c r="X31" s="6"/>
      <c r="Y31" s="6" t="s">
        <v>38</v>
      </c>
      <c r="Z31" s="6"/>
      <c r="AA31" s="6" t="s">
        <v>38</v>
      </c>
      <c r="AB31" s="6"/>
      <c r="AC31" s="6"/>
      <c r="AD31" s="6" t="s">
        <v>42</v>
      </c>
      <c r="AE31" s="6"/>
      <c r="AF31" s="6"/>
      <c r="AG31" s="6"/>
      <c r="AH31" s="7"/>
      <c r="AI31" s="49">
        <f t="shared" si="0"/>
        <v>11</v>
      </c>
    </row>
    <row r="32" spans="1:35" x14ac:dyDescent="0.3">
      <c r="A32" s="48"/>
      <c r="B32" s="37" t="s">
        <v>44</v>
      </c>
      <c r="C32" s="37" t="s">
        <v>36</v>
      </c>
      <c r="D32" s="3" t="s">
        <v>38</v>
      </c>
      <c r="E32" s="3"/>
      <c r="F32" s="3" t="s">
        <v>38</v>
      </c>
      <c r="G32" s="3"/>
      <c r="H32" s="3"/>
      <c r="I32" s="4" t="s">
        <v>42</v>
      </c>
      <c r="J32" s="4"/>
      <c r="K32" s="5" t="s">
        <v>38</v>
      </c>
      <c r="L32" s="3"/>
      <c r="M32" s="3" t="s">
        <v>38</v>
      </c>
      <c r="N32" s="3"/>
      <c r="O32" s="5"/>
      <c r="P32" s="5" t="s">
        <v>42</v>
      </c>
      <c r="Q32" s="5"/>
      <c r="R32" s="5" t="s">
        <v>38</v>
      </c>
      <c r="S32" s="5"/>
      <c r="T32" s="5" t="s">
        <v>38</v>
      </c>
      <c r="U32" s="6"/>
      <c r="V32" s="6"/>
      <c r="W32" s="6" t="s">
        <v>42</v>
      </c>
      <c r="X32" s="6"/>
      <c r="Y32" s="6" t="s">
        <v>38</v>
      </c>
      <c r="Z32" s="6"/>
      <c r="AA32" s="6" t="s">
        <v>38</v>
      </c>
      <c r="AB32" s="6"/>
      <c r="AC32" s="6"/>
      <c r="AD32" s="6" t="s">
        <v>42</v>
      </c>
      <c r="AE32" s="6" t="s">
        <v>42</v>
      </c>
      <c r="AF32" s="6"/>
      <c r="AG32" s="6"/>
      <c r="AH32" s="6" t="s">
        <v>38</v>
      </c>
      <c r="AI32" s="49">
        <f t="shared" si="0"/>
        <v>14</v>
      </c>
    </row>
    <row r="33" spans="1:35" x14ac:dyDescent="0.3">
      <c r="A33" s="48"/>
      <c r="B33" s="31" t="s">
        <v>33</v>
      </c>
      <c r="C33" s="31" t="s">
        <v>34</v>
      </c>
      <c r="D33" s="3" t="s">
        <v>38</v>
      </c>
      <c r="E33" s="3"/>
      <c r="F33" s="3" t="s">
        <v>38</v>
      </c>
      <c r="G33" s="3"/>
      <c r="H33" s="3"/>
      <c r="I33" s="4" t="s">
        <v>42</v>
      </c>
      <c r="J33" s="4"/>
      <c r="K33" s="5" t="s">
        <v>38</v>
      </c>
      <c r="L33" s="3"/>
      <c r="M33" s="3" t="s">
        <v>38</v>
      </c>
      <c r="N33" s="3"/>
      <c r="O33" s="5"/>
      <c r="P33" s="5"/>
      <c r="Q33" s="5"/>
      <c r="R33" s="5"/>
      <c r="S33" s="5"/>
      <c r="T33" s="5" t="s">
        <v>38</v>
      </c>
      <c r="U33" s="6"/>
      <c r="V33" s="6"/>
      <c r="W33" s="6"/>
      <c r="X33" s="6"/>
      <c r="Y33" s="6" t="s">
        <v>38</v>
      </c>
      <c r="Z33" s="6"/>
      <c r="AA33" s="6" t="s">
        <v>38</v>
      </c>
      <c r="AB33" s="6"/>
      <c r="AC33" s="6"/>
      <c r="AD33" s="6"/>
      <c r="AE33" s="6"/>
      <c r="AF33" s="6"/>
      <c r="AG33" s="6"/>
      <c r="AH33" s="6" t="s">
        <v>38</v>
      </c>
      <c r="AI33" s="49">
        <f t="shared" si="0"/>
        <v>9</v>
      </c>
    </row>
    <row r="34" spans="1:35" x14ac:dyDescent="0.3">
      <c r="A34" s="48"/>
      <c r="B34" s="37" t="s">
        <v>66</v>
      </c>
      <c r="C34" s="37" t="s">
        <v>63</v>
      </c>
      <c r="D34" s="3" t="s">
        <v>38</v>
      </c>
      <c r="E34" s="3"/>
      <c r="F34" s="3" t="s">
        <v>38</v>
      </c>
      <c r="G34" s="3"/>
      <c r="H34" s="3"/>
      <c r="I34" s="4" t="s">
        <v>42</v>
      </c>
      <c r="J34" s="4"/>
      <c r="K34" s="5" t="s">
        <v>38</v>
      </c>
      <c r="L34" s="3"/>
      <c r="M34" s="3" t="s">
        <v>38</v>
      </c>
      <c r="N34" s="3"/>
      <c r="O34" s="5"/>
      <c r="P34" s="5" t="s">
        <v>42</v>
      </c>
      <c r="Q34" s="5"/>
      <c r="R34" s="5" t="s">
        <v>38</v>
      </c>
      <c r="S34" s="5"/>
      <c r="T34" s="5" t="s">
        <v>38</v>
      </c>
      <c r="U34" s="6"/>
      <c r="V34" s="6"/>
      <c r="W34" s="6" t="s">
        <v>42</v>
      </c>
      <c r="X34" s="6"/>
      <c r="Y34" s="6" t="s">
        <v>38</v>
      </c>
      <c r="Z34" s="6"/>
      <c r="AA34" s="6" t="s">
        <v>38</v>
      </c>
      <c r="AB34" s="6"/>
      <c r="AC34" s="6"/>
      <c r="AD34" s="6"/>
      <c r="AE34" s="6"/>
      <c r="AF34" s="6"/>
      <c r="AG34" s="6"/>
      <c r="AH34" s="6" t="s">
        <v>38</v>
      </c>
      <c r="AI34" s="49">
        <f t="shared" si="0"/>
        <v>12</v>
      </c>
    </row>
    <row r="35" spans="1:35" x14ac:dyDescent="0.3">
      <c r="A35" s="48"/>
      <c r="B35" s="31" t="s">
        <v>60</v>
      </c>
      <c r="C35" s="31" t="s">
        <v>61</v>
      </c>
      <c r="D35" s="3" t="s">
        <v>38</v>
      </c>
      <c r="E35" s="3"/>
      <c r="F35" s="3" t="s">
        <v>38</v>
      </c>
      <c r="G35" s="3"/>
      <c r="H35" s="3"/>
      <c r="I35" s="4" t="s">
        <v>42</v>
      </c>
      <c r="J35" s="4"/>
      <c r="K35" s="5" t="s">
        <v>38</v>
      </c>
      <c r="L35" s="3"/>
      <c r="M35" s="3" t="s">
        <v>38</v>
      </c>
      <c r="N35" s="3"/>
      <c r="O35" s="5"/>
      <c r="P35" s="5" t="s">
        <v>42</v>
      </c>
      <c r="Q35" s="5"/>
      <c r="R35" s="5" t="s">
        <v>38</v>
      </c>
      <c r="S35" s="5"/>
      <c r="T35" s="5" t="s">
        <v>38</v>
      </c>
      <c r="U35" s="6"/>
      <c r="V35" s="6"/>
      <c r="W35" s="6" t="s">
        <v>42</v>
      </c>
      <c r="X35" s="6"/>
      <c r="Y35" s="6" t="s">
        <v>38</v>
      </c>
      <c r="Z35" s="6"/>
      <c r="AA35" s="6" t="s">
        <v>38</v>
      </c>
      <c r="AB35" s="6"/>
      <c r="AC35" s="6"/>
      <c r="AD35" s="6" t="s">
        <v>42</v>
      </c>
      <c r="AE35" s="6"/>
      <c r="AF35" s="6"/>
      <c r="AG35" s="6"/>
      <c r="AH35" s="6" t="s">
        <v>38</v>
      </c>
      <c r="AI35" s="49">
        <f t="shared" si="0"/>
        <v>13</v>
      </c>
    </row>
    <row r="36" spans="1:35" x14ac:dyDescent="0.3">
      <c r="A36" s="48"/>
      <c r="B36" s="37" t="s">
        <v>46</v>
      </c>
      <c r="C36" s="37" t="s">
        <v>39</v>
      </c>
      <c r="D36" s="3"/>
      <c r="E36" s="3"/>
      <c r="F36" s="3" t="s">
        <v>38</v>
      </c>
      <c r="G36" s="3"/>
      <c r="H36" s="3"/>
      <c r="I36" s="4" t="s">
        <v>42</v>
      </c>
      <c r="J36" s="4"/>
      <c r="K36" s="5" t="s">
        <v>38</v>
      </c>
      <c r="L36" s="3"/>
      <c r="M36" s="3" t="s">
        <v>38</v>
      </c>
      <c r="N36" s="3"/>
      <c r="O36" s="5"/>
      <c r="P36" s="5" t="s">
        <v>42</v>
      </c>
      <c r="Q36" s="5"/>
      <c r="R36" s="5"/>
      <c r="S36" s="5"/>
      <c r="T36" s="5" t="s">
        <v>38</v>
      </c>
      <c r="U36" s="6"/>
      <c r="V36" s="6"/>
      <c r="W36" s="6" t="s">
        <v>42</v>
      </c>
      <c r="X36" s="6"/>
      <c r="Y36" s="6" t="s">
        <v>38</v>
      </c>
      <c r="Z36" s="6"/>
      <c r="AA36" s="6" t="s">
        <v>38</v>
      </c>
      <c r="AB36" s="6"/>
      <c r="AC36" s="6"/>
      <c r="AD36" s="6"/>
      <c r="AE36" s="72"/>
      <c r="AF36" s="6"/>
      <c r="AG36" s="6"/>
      <c r="AH36" s="6" t="s">
        <v>38</v>
      </c>
      <c r="AI36" s="49">
        <f t="shared" si="0"/>
        <v>10</v>
      </c>
    </row>
    <row r="37" spans="1:35" x14ac:dyDescent="0.3">
      <c r="A37" s="48"/>
      <c r="B37" s="37" t="s">
        <v>31</v>
      </c>
      <c r="C37" s="37" t="s">
        <v>32</v>
      </c>
      <c r="D37" s="3" t="s">
        <v>38</v>
      </c>
      <c r="E37" s="3"/>
      <c r="F37" s="3" t="s">
        <v>38</v>
      </c>
      <c r="G37" s="3"/>
      <c r="H37" s="3"/>
      <c r="I37" s="4" t="s">
        <v>42</v>
      </c>
      <c r="J37" s="4"/>
      <c r="K37" s="5" t="s">
        <v>38</v>
      </c>
      <c r="L37" s="3"/>
      <c r="M37" s="3" t="s">
        <v>38</v>
      </c>
      <c r="N37" s="3"/>
      <c r="O37" s="5"/>
      <c r="P37" s="5" t="s">
        <v>42</v>
      </c>
      <c r="Q37" s="5"/>
      <c r="R37" s="5" t="s">
        <v>38</v>
      </c>
      <c r="S37" s="5"/>
      <c r="T37" s="5" t="s">
        <v>38</v>
      </c>
      <c r="U37" s="6"/>
      <c r="V37" s="6"/>
      <c r="W37" s="6" t="s">
        <v>42</v>
      </c>
      <c r="X37" s="6"/>
      <c r="Y37" s="6" t="s">
        <v>38</v>
      </c>
      <c r="Z37" s="6"/>
      <c r="AA37" s="6" t="s">
        <v>38</v>
      </c>
      <c r="AB37" s="6"/>
      <c r="AC37" s="6"/>
      <c r="AD37" s="6" t="s">
        <v>42</v>
      </c>
      <c r="AE37" s="6" t="s">
        <v>42</v>
      </c>
      <c r="AF37" s="6"/>
      <c r="AG37" s="6"/>
      <c r="AH37" s="6" t="s">
        <v>38</v>
      </c>
      <c r="AI37" s="49">
        <f t="shared" si="0"/>
        <v>14</v>
      </c>
    </row>
    <row r="38" spans="1:35" x14ac:dyDescent="0.3">
      <c r="A38" s="10"/>
      <c r="B38" s="24"/>
      <c r="C38" s="24"/>
      <c r="D38" s="70">
        <f>COUNTIF(D9:D37,"=A")</f>
        <v>27</v>
      </c>
      <c r="E38" s="12"/>
      <c r="F38" s="70">
        <f>COUNTIF(F9:F37,"=A")</f>
        <v>28</v>
      </c>
      <c r="G38" s="12"/>
      <c r="H38" s="12"/>
      <c r="I38" s="70">
        <f>COUNTIF(I9:I37,"=pA")</f>
        <v>26</v>
      </c>
      <c r="J38" s="13"/>
      <c r="K38" s="70">
        <f>COUNTIF(K9:K37,"=A")</f>
        <v>27</v>
      </c>
      <c r="L38" s="12"/>
      <c r="M38" s="21">
        <f>COUNTIF(M9:M37,"=A")</f>
        <v>25</v>
      </c>
      <c r="N38" s="12"/>
      <c r="O38">
        <f>COUNTIF(O9:O37,"=A")</f>
        <v>0</v>
      </c>
      <c r="P38" s="21">
        <f>COUNTIF(P9:P37,"=pA")</f>
        <v>27</v>
      </c>
      <c r="Q38">
        <f>COUNTIF(Q9:Q37,"=A")</f>
        <v>0</v>
      </c>
      <c r="R38" s="70">
        <f>COUNTIF(R9:R37,"=A")</f>
        <v>27</v>
      </c>
      <c r="S38" s="16"/>
      <c r="T38" s="21">
        <f>COUNTIF(T9:T37,"=A")</f>
        <v>29</v>
      </c>
      <c r="U38" s="16"/>
      <c r="V38">
        <f>COUNTIF(V9:V37,"=A")</f>
        <v>0</v>
      </c>
      <c r="W38" s="70">
        <f>COUNTIF(W9:W37,"=pA")</f>
        <v>27</v>
      </c>
      <c r="X38">
        <f>COUNTIF(X9:X37,"=A")</f>
        <v>0</v>
      </c>
      <c r="Y38" s="70">
        <f>COUNTIF(Y9:Y37,"=A")</f>
        <v>28</v>
      </c>
      <c r="Z38">
        <f>COUNTIF(Z9:Z37,"=pa")</f>
        <v>0</v>
      </c>
      <c r="AA38" s="70">
        <f>COUNTIF(AA9:AA37,"=A")</f>
        <v>29</v>
      </c>
      <c r="AB38" s="16"/>
      <c r="AC38">
        <f>COUNTIF(AC9:AC37,"=A")</f>
        <v>0</v>
      </c>
      <c r="AD38" s="70">
        <f>COUNTIF(AD9:AD37,"=pA")</f>
        <v>25</v>
      </c>
      <c r="AE38" s="70">
        <f>COUNTIF(AE9:AE37,"=pA")</f>
        <v>12</v>
      </c>
      <c r="AF38" s="16"/>
      <c r="AG38" s="16"/>
      <c r="AH38">
        <f>COUNTIF(AH9:AH37,"=A")</f>
        <v>26</v>
      </c>
      <c r="AI38">
        <f>SUM(AI9:AI37)</f>
        <v>363</v>
      </c>
    </row>
    <row r="39" spans="1:35" x14ac:dyDescent="0.3">
      <c r="A39" s="10"/>
      <c r="B39" s="11"/>
      <c r="C39" s="11"/>
      <c r="D39" s="12"/>
      <c r="E39" s="12"/>
      <c r="F39" s="12"/>
      <c r="G39" s="12"/>
      <c r="H39" s="12"/>
      <c r="I39" s="13"/>
      <c r="J39" s="13"/>
      <c r="K39" s="14"/>
      <c r="L39" s="12"/>
      <c r="M39" s="12"/>
      <c r="N39" s="12"/>
      <c r="O39" s="14"/>
      <c r="P39" s="14"/>
      <c r="Q39" s="14"/>
      <c r="R39" s="14"/>
      <c r="S39" s="14"/>
      <c r="T39" s="14"/>
      <c r="U39" s="15"/>
      <c r="V39" s="16"/>
      <c r="W39" s="15"/>
      <c r="X39" s="16"/>
      <c r="Y39" s="15"/>
      <c r="Z39" s="15"/>
      <c r="AA39" s="16"/>
      <c r="AB39" s="15"/>
      <c r="AC39" s="16"/>
      <c r="AD39" s="15"/>
      <c r="AE39" s="16"/>
      <c r="AF39" s="15"/>
      <c r="AG39" s="15"/>
      <c r="AH39" s="15"/>
    </row>
    <row r="40" spans="1:35" ht="15" x14ac:dyDescent="0.35">
      <c r="A40" s="104" t="s">
        <v>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</sheetData>
  <mergeCells count="5">
    <mergeCell ref="A1:AH1"/>
    <mergeCell ref="A2:AH2"/>
    <mergeCell ref="A4:AH4"/>
    <mergeCell ref="A6:AH6"/>
    <mergeCell ref="A40:AH40"/>
  </mergeCells>
  <conditionalFormatting sqref="D39:S39 AE12 AE14 AE17 E38 G38:H38 J38 L38 N38 D9:S37 S38">
    <cfRule type="cellIs" dxfId="174" priority="21" stopIfTrue="1" operator="notEqual">
      <formula>"P"</formula>
    </cfRule>
  </conditionalFormatting>
  <conditionalFormatting sqref="AH39 D39:T39 U38:U39 V39:AE39 AF38:AG39 E38 G38:H38 J38 L38 N38 S38 AB38 D9:AH37">
    <cfRule type="cellIs" dxfId="173" priority="15" stopIfTrue="1" operator="equal">
      <formula>"AG"</formula>
    </cfRule>
    <cfRule type="cellIs" dxfId="172" priority="16" stopIfTrue="1" operator="equal">
      <formula>"AI"</formula>
    </cfRule>
    <cfRule type="cellIs" dxfId="171" priority="17" stopIfTrue="1" operator="equal">
      <formula>"PA"</formula>
    </cfRule>
    <cfRule type="cellIs" dxfId="170" priority="18" stopIfTrue="1" operator="equal">
      <formula>"PT"</formula>
    </cfRule>
    <cfRule type="cellIs" dxfId="169" priority="19" stopIfTrue="1" operator="equal">
      <formula>"PC"</formula>
    </cfRule>
    <cfRule type="cellIs" dxfId="168" priority="20" stopIfTrue="1" operator="equal">
      <formula>"A"</formula>
    </cfRule>
  </conditionalFormatting>
  <conditionalFormatting sqref="AI9">
    <cfRule type="cellIs" dxfId="167" priority="14" stopIfTrue="1" operator="notEqual">
      <formula>"P"</formula>
    </cfRule>
  </conditionalFormatting>
  <conditionalFormatting sqref="AI9">
    <cfRule type="cellIs" dxfId="166" priority="8" stopIfTrue="1" operator="equal">
      <formula>"AG"</formula>
    </cfRule>
    <cfRule type="cellIs" dxfId="165" priority="9" stopIfTrue="1" operator="equal">
      <formula>"AI"</formula>
    </cfRule>
    <cfRule type="cellIs" dxfId="164" priority="10" stopIfTrue="1" operator="equal">
      <formula>"PA"</formula>
    </cfRule>
    <cfRule type="cellIs" dxfId="163" priority="11" stopIfTrue="1" operator="equal">
      <formula>"PT"</formula>
    </cfRule>
    <cfRule type="cellIs" dxfId="162" priority="12" stopIfTrue="1" operator="equal">
      <formula>"PC"</formula>
    </cfRule>
    <cfRule type="cellIs" dxfId="161" priority="13" stopIfTrue="1" operator="equal">
      <formula>"A"</formula>
    </cfRule>
  </conditionalFormatting>
  <conditionalFormatting sqref="AI10:AI37">
    <cfRule type="cellIs" dxfId="160" priority="7" stopIfTrue="1" operator="notEqual">
      <formula>"P"</formula>
    </cfRule>
  </conditionalFormatting>
  <conditionalFormatting sqref="AI10:AI37">
    <cfRule type="cellIs" dxfId="159" priority="1" stopIfTrue="1" operator="equal">
      <formula>"AG"</formula>
    </cfRule>
    <cfRule type="cellIs" dxfId="158" priority="2" stopIfTrue="1" operator="equal">
      <formula>"AI"</formula>
    </cfRule>
    <cfRule type="cellIs" dxfId="157" priority="3" stopIfTrue="1" operator="equal">
      <formula>"PA"</formula>
    </cfRule>
    <cfRule type="cellIs" dxfId="156" priority="4" stopIfTrue="1" operator="equal">
      <formula>"PT"</formula>
    </cfRule>
    <cfRule type="cellIs" dxfId="155" priority="5" stopIfTrue="1" operator="equal">
      <formula>"PC"</formula>
    </cfRule>
    <cfRule type="cellIs" dxfId="154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0"/>
  <sheetViews>
    <sheetView zoomScaleNormal="100" workbookViewId="0">
      <selection activeCell="A25" sqref="A25:XFD25"/>
    </sheetView>
  </sheetViews>
  <sheetFormatPr defaultRowHeight="14.4" x14ac:dyDescent="0.3"/>
  <cols>
    <col min="1" max="1" width="2.88671875" customWidth="1"/>
    <col min="2" max="2" width="13.44140625" style="23" bestFit="1" customWidth="1"/>
    <col min="3" max="3" width="15.88671875" style="23" bestFit="1" customWidth="1"/>
    <col min="4" max="34" width="3.6640625" customWidth="1"/>
    <col min="35" max="35" width="7.88671875" bestFit="1" customWidth="1"/>
  </cols>
  <sheetData>
    <row r="1" spans="1:35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22.2" x14ac:dyDescent="0.3">
      <c r="A3" s="74"/>
      <c r="B3" s="22"/>
      <c r="C3" s="2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5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6" spans="1:35" ht="18" x14ac:dyDescent="0.35">
      <c r="A6" s="103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5" x14ac:dyDescent="0.3">
      <c r="P7" s="21"/>
      <c r="X7" s="21"/>
      <c r="AD7" s="21"/>
    </row>
    <row r="8" spans="1:35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20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t="s">
        <v>6</v>
      </c>
    </row>
    <row r="9" spans="1:35" x14ac:dyDescent="0.3">
      <c r="A9" s="48"/>
      <c r="B9" s="31" t="s">
        <v>7</v>
      </c>
      <c r="C9" s="31" t="s">
        <v>8</v>
      </c>
      <c r="D9" s="17"/>
      <c r="E9" s="3"/>
      <c r="F9" s="3" t="s">
        <v>42</v>
      </c>
      <c r="G9" s="3"/>
      <c r="H9" s="3" t="s">
        <v>38</v>
      </c>
      <c r="I9" s="4"/>
      <c r="J9" s="4" t="s">
        <v>38</v>
      </c>
      <c r="K9" s="5"/>
      <c r="L9" s="3"/>
      <c r="M9" s="3" t="s">
        <v>42</v>
      </c>
      <c r="N9" s="3"/>
      <c r="O9" s="5" t="s">
        <v>38</v>
      </c>
      <c r="P9" s="5"/>
      <c r="Q9" s="5" t="s">
        <v>38</v>
      </c>
      <c r="R9" s="5"/>
      <c r="S9" s="5"/>
      <c r="T9" s="5" t="s">
        <v>42</v>
      </c>
      <c r="U9" s="6"/>
      <c r="V9" s="6" t="s">
        <v>38</v>
      </c>
      <c r="W9" s="6"/>
      <c r="X9" s="6" t="s">
        <v>38</v>
      </c>
      <c r="Y9" s="6"/>
      <c r="Z9" s="6"/>
      <c r="AA9" s="6" t="s">
        <v>42</v>
      </c>
      <c r="AB9" s="6"/>
      <c r="AC9" s="6" t="s">
        <v>38</v>
      </c>
      <c r="AD9" s="6"/>
      <c r="AE9" s="6" t="s">
        <v>38</v>
      </c>
      <c r="AF9" s="6"/>
      <c r="AG9" s="6"/>
      <c r="AH9" s="6"/>
      <c r="AI9" s="49">
        <f>COUNTIF(D9:AH9,"=A")+COUNTIF(D9:AH9,"=PA")</f>
        <v>12</v>
      </c>
    </row>
    <row r="10" spans="1:35" x14ac:dyDescent="0.3">
      <c r="A10" s="48"/>
      <c r="B10" s="37" t="s">
        <v>59</v>
      </c>
      <c r="C10" s="37" t="s">
        <v>27</v>
      </c>
      <c r="D10" s="3"/>
      <c r="E10" s="3"/>
      <c r="F10" s="3"/>
      <c r="G10" s="3"/>
      <c r="H10" s="3" t="s">
        <v>38</v>
      </c>
      <c r="I10" s="4"/>
      <c r="J10" s="4" t="s">
        <v>38</v>
      </c>
      <c r="K10" s="5"/>
      <c r="L10" s="3"/>
      <c r="M10" s="3" t="s">
        <v>42</v>
      </c>
      <c r="N10" s="3"/>
      <c r="O10" s="5" t="s">
        <v>38</v>
      </c>
      <c r="P10" s="5"/>
      <c r="Q10" s="5" t="s">
        <v>38</v>
      </c>
      <c r="R10" s="5"/>
      <c r="S10" s="5"/>
      <c r="T10" s="5" t="s">
        <v>42</v>
      </c>
      <c r="U10" s="6"/>
      <c r="V10" s="6" t="s">
        <v>38</v>
      </c>
      <c r="W10" s="6"/>
      <c r="X10" s="6" t="s">
        <v>38</v>
      </c>
      <c r="Y10" s="6"/>
      <c r="Z10" s="6"/>
      <c r="AA10" s="6" t="s">
        <v>42</v>
      </c>
      <c r="AB10" s="6"/>
      <c r="AC10" s="6" t="s">
        <v>38</v>
      </c>
      <c r="AD10" s="6"/>
      <c r="AE10" s="6" t="s">
        <v>38</v>
      </c>
      <c r="AF10" s="6"/>
      <c r="AG10" s="6"/>
      <c r="AH10" s="6"/>
      <c r="AI10" s="49">
        <f t="shared" ref="AI10:AI37" si="0">COUNTIF(D10:AH10,"=A")+COUNTIF(D10:AH10,"=PA")</f>
        <v>11</v>
      </c>
    </row>
    <row r="11" spans="1:35" x14ac:dyDescent="0.3">
      <c r="A11" s="48"/>
      <c r="B11" s="37" t="s">
        <v>62</v>
      </c>
      <c r="C11" s="37" t="s">
        <v>18</v>
      </c>
      <c r="D11" s="3"/>
      <c r="E11" s="3"/>
      <c r="F11" s="3" t="s">
        <v>42</v>
      </c>
      <c r="G11" s="3"/>
      <c r="H11" s="3" t="s">
        <v>38</v>
      </c>
      <c r="I11" s="4"/>
      <c r="J11" s="4"/>
      <c r="K11" s="5"/>
      <c r="L11" s="3"/>
      <c r="M11" s="3"/>
      <c r="N11" s="3"/>
      <c r="O11" s="5"/>
      <c r="P11" s="5"/>
      <c r="Q11" s="5"/>
      <c r="R11" s="5"/>
      <c r="S11" s="5"/>
      <c r="T11" s="5"/>
      <c r="U11" s="6"/>
      <c r="V11" s="6" t="s">
        <v>38</v>
      </c>
      <c r="W11" s="6"/>
      <c r="X11" s="6" t="s">
        <v>38</v>
      </c>
      <c r="Y11" s="6"/>
      <c r="Z11" s="6"/>
      <c r="AA11" s="6"/>
      <c r="AB11" s="6"/>
      <c r="AC11" s="6" t="s">
        <v>38</v>
      </c>
      <c r="AD11" s="6"/>
      <c r="AE11" s="6" t="s">
        <v>38</v>
      </c>
      <c r="AF11" s="6"/>
      <c r="AG11" s="6"/>
      <c r="AH11" s="6"/>
      <c r="AI11" s="49">
        <f t="shared" si="0"/>
        <v>6</v>
      </c>
    </row>
    <row r="12" spans="1:35" x14ac:dyDescent="0.3">
      <c r="A12" s="48"/>
      <c r="B12" s="37" t="s">
        <v>41</v>
      </c>
      <c r="C12" s="37" t="s">
        <v>35</v>
      </c>
      <c r="D12" s="3"/>
      <c r="E12" s="3"/>
      <c r="F12" s="3"/>
      <c r="G12" s="3"/>
      <c r="H12" s="3"/>
      <c r="I12" s="4"/>
      <c r="J12" s="4"/>
      <c r="K12" s="5"/>
      <c r="L12" s="3"/>
      <c r="M12" s="3"/>
      <c r="N12" s="3"/>
      <c r="O12" s="5"/>
      <c r="P12" s="5"/>
      <c r="Q12" s="5" t="s">
        <v>38</v>
      </c>
      <c r="R12" s="5"/>
      <c r="S12" s="5"/>
      <c r="T12" s="5" t="s">
        <v>42</v>
      </c>
      <c r="U12" s="6"/>
      <c r="V12" s="6" t="s">
        <v>38</v>
      </c>
      <c r="W12" s="6"/>
      <c r="X12" s="6" t="s">
        <v>38</v>
      </c>
      <c r="Y12" s="6"/>
      <c r="Z12" s="6"/>
      <c r="AA12" s="6" t="s">
        <v>42</v>
      </c>
      <c r="AB12" s="6"/>
      <c r="AC12" s="6"/>
      <c r="AD12" s="6"/>
      <c r="AE12" s="6" t="s">
        <v>38</v>
      </c>
      <c r="AF12" s="6"/>
      <c r="AG12" s="6"/>
      <c r="AH12" s="6"/>
      <c r="AI12" s="49">
        <f t="shared" si="0"/>
        <v>6</v>
      </c>
    </row>
    <row r="13" spans="1:35" x14ac:dyDescent="0.3">
      <c r="A13" s="48"/>
      <c r="B13" s="37" t="s">
        <v>64</v>
      </c>
      <c r="C13" s="37" t="s">
        <v>65</v>
      </c>
      <c r="D13" s="3"/>
      <c r="E13" s="3"/>
      <c r="F13" s="3" t="s">
        <v>42</v>
      </c>
      <c r="G13" s="3"/>
      <c r="H13" s="3" t="s">
        <v>38</v>
      </c>
      <c r="I13" s="4"/>
      <c r="J13" s="4" t="s">
        <v>38</v>
      </c>
      <c r="K13" s="6"/>
      <c r="L13" s="3"/>
      <c r="M13" s="3" t="s">
        <v>42</v>
      </c>
      <c r="N13" s="3"/>
      <c r="O13" s="6" t="s">
        <v>38</v>
      </c>
      <c r="P13" s="5"/>
      <c r="Q13" s="5" t="s">
        <v>38</v>
      </c>
      <c r="R13" s="6"/>
      <c r="S13" s="6"/>
      <c r="T13" s="5" t="s">
        <v>42</v>
      </c>
      <c r="U13" s="6"/>
      <c r="V13" s="6" t="s">
        <v>38</v>
      </c>
      <c r="W13" s="6"/>
      <c r="X13" s="6" t="s">
        <v>38</v>
      </c>
      <c r="Y13" s="6"/>
      <c r="Z13" s="6"/>
      <c r="AA13" s="6"/>
      <c r="AB13" s="6"/>
      <c r="AC13" s="6" t="s">
        <v>38</v>
      </c>
      <c r="AD13" s="6"/>
      <c r="AE13" s="6" t="s">
        <v>38</v>
      </c>
      <c r="AF13" s="6"/>
      <c r="AG13" s="6"/>
      <c r="AH13" s="6"/>
      <c r="AI13" s="49">
        <f t="shared" si="0"/>
        <v>11</v>
      </c>
    </row>
    <row r="14" spans="1:35" x14ac:dyDescent="0.3">
      <c r="A14" s="48"/>
      <c r="B14" s="31" t="s">
        <v>9</v>
      </c>
      <c r="C14" s="31" t="s">
        <v>10</v>
      </c>
      <c r="D14" s="3"/>
      <c r="E14" s="3"/>
      <c r="F14" s="3" t="s">
        <v>42</v>
      </c>
      <c r="G14" s="3"/>
      <c r="H14" s="3" t="s">
        <v>38</v>
      </c>
      <c r="I14" s="4"/>
      <c r="J14" s="4" t="s">
        <v>38</v>
      </c>
      <c r="K14" s="5"/>
      <c r="L14" s="3"/>
      <c r="M14" s="3" t="s">
        <v>42</v>
      </c>
      <c r="N14" s="3"/>
      <c r="O14" s="5" t="s">
        <v>38</v>
      </c>
      <c r="P14" s="5"/>
      <c r="Q14" s="5" t="s">
        <v>38</v>
      </c>
      <c r="R14" s="5"/>
      <c r="S14" s="5"/>
      <c r="T14" s="5" t="s">
        <v>42</v>
      </c>
      <c r="U14" s="6"/>
      <c r="V14" s="6" t="s">
        <v>38</v>
      </c>
      <c r="W14" s="6"/>
      <c r="X14" s="6"/>
      <c r="Y14" s="6"/>
      <c r="Z14" s="6"/>
      <c r="AA14" s="6" t="s">
        <v>42</v>
      </c>
      <c r="AB14" s="6" t="s">
        <v>42</v>
      </c>
      <c r="AC14" s="6" t="s">
        <v>38</v>
      </c>
      <c r="AD14" s="6"/>
      <c r="AE14" s="6" t="s">
        <v>38</v>
      </c>
      <c r="AF14" s="6"/>
      <c r="AG14" s="6"/>
      <c r="AH14" s="6"/>
      <c r="AI14" s="49">
        <f t="shared" si="0"/>
        <v>12</v>
      </c>
    </row>
    <row r="15" spans="1:35" x14ac:dyDescent="0.3">
      <c r="A15" s="48"/>
      <c r="B15" s="37" t="s">
        <v>56</v>
      </c>
      <c r="C15" s="37" t="s">
        <v>20</v>
      </c>
      <c r="D15" s="3"/>
      <c r="E15" s="3"/>
      <c r="F15" s="3"/>
      <c r="G15" s="3"/>
      <c r="H15" s="3" t="s">
        <v>38</v>
      </c>
      <c r="I15" s="4"/>
      <c r="J15" s="4" t="s">
        <v>38</v>
      </c>
      <c r="K15" s="5"/>
      <c r="L15" s="3"/>
      <c r="M15" s="3" t="s">
        <v>42</v>
      </c>
      <c r="N15" s="3"/>
      <c r="O15" s="5" t="s">
        <v>38</v>
      </c>
      <c r="P15" s="5"/>
      <c r="Q15" s="5" t="s">
        <v>38</v>
      </c>
      <c r="R15" s="5"/>
      <c r="S15" s="5"/>
      <c r="T15" s="5" t="s">
        <v>42</v>
      </c>
      <c r="U15" s="6"/>
      <c r="V15" s="6" t="s">
        <v>38</v>
      </c>
      <c r="W15" s="6"/>
      <c r="X15" s="6" t="s">
        <v>38</v>
      </c>
      <c r="Y15" s="6"/>
      <c r="Z15" s="6"/>
      <c r="AA15" s="6" t="s">
        <v>42</v>
      </c>
      <c r="AB15" s="6"/>
      <c r="AC15" s="6" t="s">
        <v>38</v>
      </c>
      <c r="AD15" s="6"/>
      <c r="AE15" s="6" t="s">
        <v>38</v>
      </c>
      <c r="AF15" s="6"/>
      <c r="AG15" s="6"/>
      <c r="AH15" s="6"/>
      <c r="AI15" s="49">
        <f t="shared" si="0"/>
        <v>11</v>
      </c>
    </row>
    <row r="16" spans="1:35" x14ac:dyDescent="0.3">
      <c r="A16" s="48"/>
      <c r="B16" s="31" t="s">
        <v>11</v>
      </c>
      <c r="C16" s="31" t="s">
        <v>12</v>
      </c>
      <c r="D16" s="3"/>
      <c r="E16" s="3"/>
      <c r="F16" s="3"/>
      <c r="G16" s="3"/>
      <c r="H16" s="3" t="s">
        <v>38</v>
      </c>
      <c r="I16" s="4"/>
      <c r="J16" s="4" t="s">
        <v>38</v>
      </c>
      <c r="K16" s="5"/>
      <c r="L16" s="3"/>
      <c r="M16" s="3" t="s">
        <v>42</v>
      </c>
      <c r="N16" s="3"/>
      <c r="O16" s="5" t="s">
        <v>38</v>
      </c>
      <c r="P16" s="5"/>
      <c r="Q16" s="5" t="s">
        <v>38</v>
      </c>
      <c r="R16" s="5"/>
      <c r="S16" s="5"/>
      <c r="T16" s="5" t="s">
        <v>42</v>
      </c>
      <c r="U16" s="6"/>
      <c r="V16" s="6" t="s">
        <v>38</v>
      </c>
      <c r="W16" s="6"/>
      <c r="X16" s="6" t="s">
        <v>38</v>
      </c>
      <c r="Y16" s="6"/>
      <c r="Z16" s="6"/>
      <c r="AA16" s="6" t="s">
        <v>42</v>
      </c>
      <c r="AB16" s="6" t="s">
        <v>42</v>
      </c>
      <c r="AC16" s="6" t="s">
        <v>38</v>
      </c>
      <c r="AD16" s="6"/>
      <c r="AE16" s="6" t="s">
        <v>38</v>
      </c>
      <c r="AF16" s="6"/>
      <c r="AG16" s="6"/>
      <c r="AH16" s="6"/>
      <c r="AI16" s="49">
        <f t="shared" si="0"/>
        <v>12</v>
      </c>
    </row>
    <row r="17" spans="1:35" x14ac:dyDescent="0.3">
      <c r="A17" s="48"/>
      <c r="B17" s="31" t="s">
        <v>13</v>
      </c>
      <c r="C17" s="31" t="s">
        <v>14</v>
      </c>
      <c r="D17" s="3"/>
      <c r="E17" s="3"/>
      <c r="F17" s="3" t="s">
        <v>42</v>
      </c>
      <c r="G17" s="3"/>
      <c r="H17" s="3" t="s">
        <v>38</v>
      </c>
      <c r="I17" s="4"/>
      <c r="J17" s="4" t="s">
        <v>38</v>
      </c>
      <c r="K17" s="5"/>
      <c r="L17" s="3"/>
      <c r="M17" s="3" t="s">
        <v>42</v>
      </c>
      <c r="N17" s="3"/>
      <c r="O17" s="5" t="s">
        <v>38</v>
      </c>
      <c r="P17" s="5"/>
      <c r="Q17" s="5" t="s">
        <v>38</v>
      </c>
      <c r="R17" s="5"/>
      <c r="S17" s="5"/>
      <c r="T17" s="5"/>
      <c r="U17" s="6"/>
      <c r="V17" s="6" t="s">
        <v>38</v>
      </c>
      <c r="W17" s="6"/>
      <c r="X17" s="6" t="s">
        <v>38</v>
      </c>
      <c r="Y17" s="6"/>
      <c r="Z17" s="6"/>
      <c r="AA17" s="6" t="s">
        <v>42</v>
      </c>
      <c r="AB17" s="6"/>
      <c r="AC17" s="6" t="s">
        <v>38</v>
      </c>
      <c r="AD17" s="6"/>
      <c r="AE17" s="6" t="s">
        <v>38</v>
      </c>
      <c r="AF17" s="6"/>
      <c r="AG17" s="6"/>
      <c r="AH17" s="6"/>
      <c r="AI17" s="49">
        <f t="shared" si="0"/>
        <v>11</v>
      </c>
    </row>
    <row r="18" spans="1:35" x14ac:dyDescent="0.3">
      <c r="A18" s="48"/>
      <c r="B18" s="37" t="s">
        <v>15</v>
      </c>
      <c r="C18" s="37" t="s">
        <v>52</v>
      </c>
      <c r="D18" s="3"/>
      <c r="E18" s="3"/>
      <c r="F18" s="3" t="s">
        <v>42</v>
      </c>
      <c r="G18" s="3"/>
      <c r="H18" s="3" t="s">
        <v>38</v>
      </c>
      <c r="I18" s="4"/>
      <c r="J18" s="4" t="s">
        <v>38</v>
      </c>
      <c r="K18" s="6"/>
      <c r="L18" s="3"/>
      <c r="M18" s="3" t="s">
        <v>42</v>
      </c>
      <c r="N18" s="3"/>
      <c r="O18" s="6" t="s">
        <v>38</v>
      </c>
      <c r="P18" s="5"/>
      <c r="Q18" s="5" t="s">
        <v>38</v>
      </c>
      <c r="R18" s="6"/>
      <c r="S18" s="6"/>
      <c r="T18" s="5" t="s">
        <v>42</v>
      </c>
      <c r="U18" s="6"/>
      <c r="V18" s="6" t="s">
        <v>38</v>
      </c>
      <c r="W18" s="6"/>
      <c r="X18" s="6" t="s">
        <v>38</v>
      </c>
      <c r="Y18" s="6"/>
      <c r="Z18" s="6"/>
      <c r="AA18" s="6" t="s">
        <v>42</v>
      </c>
      <c r="AB18" s="6"/>
      <c r="AC18" s="6" t="s">
        <v>38</v>
      </c>
      <c r="AD18" s="6"/>
      <c r="AE18" s="6" t="s">
        <v>38</v>
      </c>
      <c r="AF18" s="6"/>
      <c r="AG18" s="6"/>
      <c r="AH18" s="6"/>
      <c r="AI18" s="49">
        <f t="shared" si="0"/>
        <v>12</v>
      </c>
    </row>
    <row r="19" spans="1:35" x14ac:dyDescent="0.3">
      <c r="A19" s="48"/>
      <c r="B19" s="37" t="s">
        <v>15</v>
      </c>
      <c r="C19" s="37" t="s">
        <v>16</v>
      </c>
      <c r="D19" s="3"/>
      <c r="E19" s="3"/>
      <c r="F19" s="3" t="s">
        <v>42</v>
      </c>
      <c r="G19" s="3"/>
      <c r="H19" s="3" t="s">
        <v>38</v>
      </c>
      <c r="I19" s="4"/>
      <c r="J19" s="4" t="s">
        <v>38</v>
      </c>
      <c r="K19" s="6"/>
      <c r="L19" s="3"/>
      <c r="M19" s="3" t="s">
        <v>42</v>
      </c>
      <c r="N19" s="3"/>
      <c r="O19" s="6" t="s">
        <v>38</v>
      </c>
      <c r="P19" s="5"/>
      <c r="Q19" s="6" t="s">
        <v>38</v>
      </c>
      <c r="R19" s="6"/>
      <c r="S19" s="6"/>
      <c r="T19" s="5" t="s">
        <v>42</v>
      </c>
      <c r="U19" s="6"/>
      <c r="V19" s="6" t="s">
        <v>38</v>
      </c>
      <c r="W19" s="6"/>
      <c r="X19" s="6" t="s">
        <v>38</v>
      </c>
      <c r="Y19" s="6"/>
      <c r="Z19" s="6"/>
      <c r="AA19" s="6" t="s">
        <v>42</v>
      </c>
      <c r="AB19" s="6"/>
      <c r="AC19" s="6" t="s">
        <v>38</v>
      </c>
      <c r="AD19" s="6"/>
      <c r="AE19" s="6" t="s">
        <v>38</v>
      </c>
      <c r="AF19" s="6"/>
      <c r="AG19" s="6"/>
      <c r="AH19" s="6"/>
      <c r="AI19" s="49">
        <f t="shared" si="0"/>
        <v>12</v>
      </c>
    </row>
    <row r="20" spans="1:35" x14ac:dyDescent="0.3">
      <c r="A20" s="48"/>
      <c r="B20" s="37" t="s">
        <v>47</v>
      </c>
      <c r="C20" s="37" t="s">
        <v>43</v>
      </c>
      <c r="D20" s="3"/>
      <c r="E20" s="3"/>
      <c r="F20" s="8"/>
      <c r="G20" s="8"/>
      <c r="H20" s="3" t="s">
        <v>38</v>
      </c>
      <c r="I20" s="4"/>
      <c r="J20" s="4" t="s">
        <v>38</v>
      </c>
      <c r="K20" s="6"/>
      <c r="L20" s="3"/>
      <c r="M20" s="3" t="s">
        <v>42</v>
      </c>
      <c r="N20" s="3"/>
      <c r="O20" s="6" t="s">
        <v>38</v>
      </c>
      <c r="P20" s="5"/>
      <c r="Q20" s="5" t="s">
        <v>38</v>
      </c>
      <c r="R20" s="6"/>
      <c r="S20" s="6"/>
      <c r="T20" s="5"/>
      <c r="U20" s="6"/>
      <c r="V20" s="6" t="s">
        <v>38</v>
      </c>
      <c r="W20" s="6"/>
      <c r="X20" s="6" t="s">
        <v>38</v>
      </c>
      <c r="Y20" s="6"/>
      <c r="Z20" s="6"/>
      <c r="AA20" s="6" t="s">
        <v>42</v>
      </c>
      <c r="AB20" s="6" t="s">
        <v>42</v>
      </c>
      <c r="AC20" s="6" t="s">
        <v>38</v>
      </c>
      <c r="AD20" s="6"/>
      <c r="AE20" s="6" t="s">
        <v>38</v>
      </c>
      <c r="AF20" s="6"/>
      <c r="AG20" s="6"/>
      <c r="AH20" s="6"/>
      <c r="AI20" s="49">
        <f t="shared" si="0"/>
        <v>11</v>
      </c>
    </row>
    <row r="21" spans="1:35" x14ac:dyDescent="0.3">
      <c r="A21" s="48"/>
      <c r="B21" s="31" t="s">
        <v>17</v>
      </c>
      <c r="C21" s="31" t="s">
        <v>18</v>
      </c>
      <c r="D21" s="3"/>
      <c r="E21" s="3"/>
      <c r="F21" s="3" t="s">
        <v>42</v>
      </c>
      <c r="G21" s="3"/>
      <c r="H21" s="3" t="s">
        <v>38</v>
      </c>
      <c r="I21" s="4"/>
      <c r="J21" s="4" t="s">
        <v>38</v>
      </c>
      <c r="K21" s="6"/>
      <c r="L21" s="3"/>
      <c r="M21" s="3" t="s">
        <v>42</v>
      </c>
      <c r="N21" s="3"/>
      <c r="O21" s="6" t="s">
        <v>38</v>
      </c>
      <c r="P21" s="5"/>
      <c r="Q21" s="6" t="s">
        <v>38</v>
      </c>
      <c r="R21" s="7"/>
      <c r="S21" s="6"/>
      <c r="T21" s="5" t="s">
        <v>42</v>
      </c>
      <c r="U21" s="6"/>
      <c r="V21" s="6"/>
      <c r="W21" s="6"/>
      <c r="X21" s="6" t="s">
        <v>38</v>
      </c>
      <c r="Y21" s="6"/>
      <c r="Z21" s="6"/>
      <c r="AA21" s="6" t="s">
        <v>42</v>
      </c>
      <c r="AB21" s="6" t="s">
        <v>42</v>
      </c>
      <c r="AC21" s="6" t="s">
        <v>38</v>
      </c>
      <c r="AD21" s="6"/>
      <c r="AE21" s="6" t="s">
        <v>38</v>
      </c>
      <c r="AF21" s="6"/>
      <c r="AG21" s="6"/>
      <c r="AH21" s="6"/>
      <c r="AI21" s="49">
        <f t="shared" si="0"/>
        <v>12</v>
      </c>
    </row>
    <row r="22" spans="1:35" x14ac:dyDescent="0.3">
      <c r="A22" s="48"/>
      <c r="B22" s="37" t="s">
        <v>45</v>
      </c>
      <c r="C22" s="37" t="s">
        <v>37</v>
      </c>
      <c r="D22" s="3"/>
      <c r="E22" s="3"/>
      <c r="F22" s="3"/>
      <c r="G22" s="3"/>
      <c r="H22" s="3" t="s">
        <v>38</v>
      </c>
      <c r="I22" s="4"/>
      <c r="J22" s="4" t="s">
        <v>38</v>
      </c>
      <c r="K22" s="6"/>
      <c r="L22" s="3"/>
      <c r="M22" s="3" t="s">
        <v>42</v>
      </c>
      <c r="N22" s="3"/>
      <c r="O22" s="6" t="s">
        <v>38</v>
      </c>
      <c r="P22" s="5"/>
      <c r="Q22" s="6" t="s">
        <v>38</v>
      </c>
      <c r="R22" s="6"/>
      <c r="S22" s="6"/>
      <c r="T22" s="5" t="s">
        <v>42</v>
      </c>
      <c r="U22" s="9"/>
      <c r="V22" s="9" t="s">
        <v>38</v>
      </c>
      <c r="W22" s="6"/>
      <c r="X22" s="9" t="s">
        <v>38</v>
      </c>
      <c r="Y22" s="9"/>
      <c r="Z22" s="6"/>
      <c r="AA22" s="6" t="s">
        <v>42</v>
      </c>
      <c r="AB22" s="9"/>
      <c r="AC22" s="6" t="s">
        <v>38</v>
      </c>
      <c r="AD22" s="6"/>
      <c r="AE22" s="6" t="s">
        <v>38</v>
      </c>
      <c r="AF22" s="6"/>
      <c r="AG22" s="6"/>
      <c r="AH22" s="6"/>
      <c r="AI22" s="49">
        <f t="shared" si="0"/>
        <v>11</v>
      </c>
    </row>
    <row r="23" spans="1:35" x14ac:dyDescent="0.3">
      <c r="A23" s="48"/>
      <c r="B23" s="31" t="s">
        <v>19</v>
      </c>
      <c r="C23" s="31" t="s">
        <v>20</v>
      </c>
      <c r="D23" s="3"/>
      <c r="E23" s="3"/>
      <c r="F23" s="3" t="s">
        <v>42</v>
      </c>
      <c r="G23" s="3"/>
      <c r="H23" s="3" t="s">
        <v>38</v>
      </c>
      <c r="I23" s="4"/>
      <c r="J23" s="4" t="s">
        <v>38</v>
      </c>
      <c r="K23" s="6"/>
      <c r="L23" s="3"/>
      <c r="M23" s="3" t="s">
        <v>42</v>
      </c>
      <c r="N23" s="3"/>
      <c r="O23" s="6" t="s">
        <v>38</v>
      </c>
      <c r="P23" s="5"/>
      <c r="Q23" s="6" t="s">
        <v>38</v>
      </c>
      <c r="R23" s="5"/>
      <c r="S23" s="6"/>
      <c r="T23" s="5" t="s">
        <v>42</v>
      </c>
      <c r="U23" s="6"/>
      <c r="V23" s="6" t="s">
        <v>38</v>
      </c>
      <c r="W23" s="6"/>
      <c r="X23" s="6" t="s">
        <v>38</v>
      </c>
      <c r="Y23" s="6"/>
      <c r="Z23" s="6"/>
      <c r="AA23" s="6" t="s">
        <v>42</v>
      </c>
      <c r="AB23" s="6" t="s">
        <v>42</v>
      </c>
      <c r="AC23" s="6" t="s">
        <v>38</v>
      </c>
      <c r="AD23" s="6"/>
      <c r="AE23" s="6" t="s">
        <v>38</v>
      </c>
      <c r="AF23" s="6"/>
      <c r="AG23" s="6"/>
      <c r="AH23" s="6"/>
      <c r="AI23" s="49">
        <f t="shared" si="0"/>
        <v>13</v>
      </c>
    </row>
    <row r="24" spans="1:35" x14ac:dyDescent="0.3">
      <c r="A24" s="48"/>
      <c r="B24" s="57" t="s">
        <v>58</v>
      </c>
      <c r="C24" s="57" t="s">
        <v>50</v>
      </c>
      <c r="D24" s="3"/>
      <c r="E24" s="3"/>
      <c r="F24" s="3" t="s">
        <v>42</v>
      </c>
      <c r="G24" s="3"/>
      <c r="H24" s="3" t="s">
        <v>38</v>
      </c>
      <c r="I24" s="4"/>
      <c r="J24" s="4" t="s">
        <v>38</v>
      </c>
      <c r="K24" s="6"/>
      <c r="L24" s="3"/>
      <c r="M24" s="3" t="s">
        <v>42</v>
      </c>
      <c r="N24" s="3"/>
      <c r="O24" s="6" t="s">
        <v>38</v>
      </c>
      <c r="P24" s="5"/>
      <c r="Q24" s="6"/>
      <c r="R24" s="6"/>
      <c r="S24" s="6"/>
      <c r="T24" s="5" t="s">
        <v>42</v>
      </c>
      <c r="U24" s="6"/>
      <c r="V24" s="6" t="s">
        <v>38</v>
      </c>
      <c r="W24" s="6"/>
      <c r="X24" s="6" t="s">
        <v>38</v>
      </c>
      <c r="Y24" s="6"/>
      <c r="Z24" s="6"/>
      <c r="AA24" s="6" t="s">
        <v>42</v>
      </c>
      <c r="AB24" s="6"/>
      <c r="AC24" s="6" t="s">
        <v>38</v>
      </c>
      <c r="AD24" s="6"/>
      <c r="AE24" s="6" t="s">
        <v>38</v>
      </c>
      <c r="AF24" s="6"/>
      <c r="AG24" s="6"/>
      <c r="AH24" s="6"/>
      <c r="AI24" s="49">
        <f t="shared" si="0"/>
        <v>11</v>
      </c>
    </row>
    <row r="25" spans="1:35" x14ac:dyDescent="0.3">
      <c r="A25" s="48"/>
      <c r="B25" s="31" t="s">
        <v>21</v>
      </c>
      <c r="C25" s="31" t="s">
        <v>22</v>
      </c>
      <c r="D25" s="3"/>
      <c r="E25" s="3"/>
      <c r="F25" s="3" t="s">
        <v>42</v>
      </c>
      <c r="G25" s="3"/>
      <c r="H25" s="3" t="s">
        <v>38</v>
      </c>
      <c r="I25" s="4"/>
      <c r="J25" s="4" t="s">
        <v>38</v>
      </c>
      <c r="K25" s="5"/>
      <c r="L25" s="3"/>
      <c r="M25" s="3" t="s">
        <v>42</v>
      </c>
      <c r="N25" s="3"/>
      <c r="O25" s="5" t="s">
        <v>38</v>
      </c>
      <c r="P25" s="5"/>
      <c r="Q25" s="5" t="s">
        <v>38</v>
      </c>
      <c r="R25" s="5"/>
      <c r="S25" s="5"/>
      <c r="T25" s="5" t="s">
        <v>42</v>
      </c>
      <c r="U25" s="6"/>
      <c r="V25" s="6" t="s">
        <v>38</v>
      </c>
      <c r="W25" s="6"/>
      <c r="X25" s="6" t="s">
        <v>38</v>
      </c>
      <c r="Y25" s="6"/>
      <c r="Z25" s="6"/>
      <c r="AA25" s="6" t="s">
        <v>42</v>
      </c>
      <c r="AB25" s="6" t="s">
        <v>42</v>
      </c>
      <c r="AC25" s="6" t="s">
        <v>38</v>
      </c>
      <c r="AD25" s="6"/>
      <c r="AE25" s="6" t="s">
        <v>38</v>
      </c>
      <c r="AF25" s="6"/>
      <c r="AG25" s="6"/>
      <c r="AH25" s="6"/>
      <c r="AI25" s="49">
        <f t="shared" si="0"/>
        <v>13</v>
      </c>
    </row>
    <row r="26" spans="1:35" x14ac:dyDescent="0.3">
      <c r="A26" s="48"/>
      <c r="B26" s="31" t="s">
        <v>23</v>
      </c>
      <c r="C26" s="31" t="s">
        <v>24</v>
      </c>
      <c r="D26" s="3"/>
      <c r="E26" s="3"/>
      <c r="F26" s="3" t="s">
        <v>42</v>
      </c>
      <c r="G26" s="3"/>
      <c r="H26" s="3" t="s">
        <v>38</v>
      </c>
      <c r="I26" s="4"/>
      <c r="J26" s="4" t="s">
        <v>38</v>
      </c>
      <c r="K26" s="6"/>
      <c r="L26" s="3"/>
      <c r="M26" s="3" t="s">
        <v>42</v>
      </c>
      <c r="N26" s="3"/>
      <c r="O26" s="6" t="s">
        <v>38</v>
      </c>
      <c r="P26" s="5"/>
      <c r="Q26" s="6" t="s">
        <v>38</v>
      </c>
      <c r="R26" s="6"/>
      <c r="S26" s="6"/>
      <c r="T26" s="5" t="s">
        <v>42</v>
      </c>
      <c r="U26" s="6"/>
      <c r="V26" s="6" t="s">
        <v>38</v>
      </c>
      <c r="W26" s="6"/>
      <c r="X26" s="6" t="s">
        <v>38</v>
      </c>
      <c r="Y26" s="6"/>
      <c r="Z26" s="6"/>
      <c r="AA26" s="6" t="s">
        <v>42</v>
      </c>
      <c r="AB26" s="6" t="s">
        <v>42</v>
      </c>
      <c r="AC26" s="6" t="s">
        <v>38</v>
      </c>
      <c r="AD26" s="6"/>
      <c r="AE26" s="6" t="s">
        <v>38</v>
      </c>
      <c r="AF26" s="6"/>
      <c r="AG26" s="6"/>
      <c r="AH26" s="6"/>
      <c r="AI26" s="49">
        <f t="shared" si="0"/>
        <v>13</v>
      </c>
    </row>
    <row r="27" spans="1:35" x14ac:dyDescent="0.3">
      <c r="A27" s="48"/>
      <c r="B27" s="31" t="s">
        <v>25</v>
      </c>
      <c r="C27" s="31" t="s">
        <v>49</v>
      </c>
      <c r="D27" s="3"/>
      <c r="E27" s="3"/>
      <c r="F27" s="3" t="s">
        <v>42</v>
      </c>
      <c r="G27" s="3"/>
      <c r="H27" s="3" t="s">
        <v>38</v>
      </c>
      <c r="I27" s="4"/>
      <c r="J27" s="4" t="s">
        <v>38</v>
      </c>
      <c r="K27" s="5"/>
      <c r="L27" s="3"/>
      <c r="M27" s="3" t="s">
        <v>42</v>
      </c>
      <c r="N27" s="3"/>
      <c r="O27" s="5" t="s">
        <v>38</v>
      </c>
      <c r="P27" s="5"/>
      <c r="Q27" s="5" t="s">
        <v>38</v>
      </c>
      <c r="R27" s="5"/>
      <c r="S27" s="5"/>
      <c r="T27" s="5" t="s">
        <v>42</v>
      </c>
      <c r="U27" s="6"/>
      <c r="V27" s="6" t="s">
        <v>38</v>
      </c>
      <c r="W27" s="6"/>
      <c r="X27" s="6" t="s">
        <v>38</v>
      </c>
      <c r="Y27" s="6"/>
      <c r="Z27" s="6"/>
      <c r="AA27" s="6" t="s">
        <v>42</v>
      </c>
      <c r="AB27" s="6" t="s">
        <v>42</v>
      </c>
      <c r="AC27" s="6" t="s">
        <v>38</v>
      </c>
      <c r="AD27" s="6"/>
      <c r="AE27" s="6" t="s">
        <v>38</v>
      </c>
      <c r="AF27" s="6"/>
      <c r="AG27" s="6"/>
      <c r="AH27" s="6"/>
      <c r="AI27" s="49">
        <f t="shared" si="0"/>
        <v>13</v>
      </c>
    </row>
    <row r="28" spans="1:35" x14ac:dyDescent="0.3">
      <c r="A28" s="48"/>
      <c r="B28" s="31" t="s">
        <v>26</v>
      </c>
      <c r="C28" s="31" t="s">
        <v>27</v>
      </c>
      <c r="D28" s="3"/>
      <c r="E28" s="3"/>
      <c r="F28" s="3" t="s">
        <v>42</v>
      </c>
      <c r="G28" s="3"/>
      <c r="H28" s="3" t="s">
        <v>38</v>
      </c>
      <c r="I28" s="4"/>
      <c r="J28" s="4" t="s">
        <v>38</v>
      </c>
      <c r="K28" s="6"/>
      <c r="L28" s="3"/>
      <c r="M28" s="3" t="s">
        <v>42</v>
      </c>
      <c r="N28" s="3"/>
      <c r="O28" s="6" t="s">
        <v>38</v>
      </c>
      <c r="P28" s="5"/>
      <c r="Q28" s="5" t="s">
        <v>38</v>
      </c>
      <c r="R28" s="6"/>
      <c r="S28" s="6"/>
      <c r="T28" s="5" t="s">
        <v>42</v>
      </c>
      <c r="U28" s="6"/>
      <c r="V28" s="6" t="s">
        <v>38</v>
      </c>
      <c r="W28" s="6"/>
      <c r="X28" s="6" t="s">
        <v>38</v>
      </c>
      <c r="Y28" s="6"/>
      <c r="Z28" s="6"/>
      <c r="AA28" s="6" t="s">
        <v>42</v>
      </c>
      <c r="AB28" s="6"/>
      <c r="AC28" s="6" t="s">
        <v>38</v>
      </c>
      <c r="AD28" s="6"/>
      <c r="AE28" s="6" t="s">
        <v>38</v>
      </c>
      <c r="AF28" s="6"/>
      <c r="AG28" s="6"/>
      <c r="AH28" s="6"/>
      <c r="AI28" s="49">
        <f t="shared" si="0"/>
        <v>12</v>
      </c>
    </row>
    <row r="29" spans="1:35" x14ac:dyDescent="0.3">
      <c r="A29" s="48"/>
      <c r="B29" s="37" t="s">
        <v>57</v>
      </c>
      <c r="C29" s="37" t="s">
        <v>51</v>
      </c>
      <c r="D29" s="3"/>
      <c r="E29" s="3"/>
      <c r="F29" s="3" t="s">
        <v>42</v>
      </c>
      <c r="G29" s="3"/>
      <c r="H29" s="3" t="s">
        <v>38</v>
      </c>
      <c r="I29" s="4"/>
      <c r="J29" s="4" t="s">
        <v>38</v>
      </c>
      <c r="K29" s="5"/>
      <c r="L29" s="3"/>
      <c r="M29" s="3" t="s">
        <v>42</v>
      </c>
      <c r="N29" s="3"/>
      <c r="O29" s="5" t="s">
        <v>38</v>
      </c>
      <c r="P29" s="5"/>
      <c r="Q29" s="5" t="s">
        <v>38</v>
      </c>
      <c r="R29" s="5"/>
      <c r="S29" s="5"/>
      <c r="T29" s="5" t="s">
        <v>42</v>
      </c>
      <c r="U29" s="6"/>
      <c r="V29" s="6" t="s">
        <v>38</v>
      </c>
      <c r="W29" s="6"/>
      <c r="X29" s="6" t="s">
        <v>38</v>
      </c>
      <c r="Y29" s="6"/>
      <c r="Z29" s="6"/>
      <c r="AA29" s="6" t="s">
        <v>42</v>
      </c>
      <c r="AB29" s="6"/>
      <c r="AC29" s="6" t="s">
        <v>38</v>
      </c>
      <c r="AD29" s="6"/>
      <c r="AE29" s="6" t="s">
        <v>38</v>
      </c>
      <c r="AF29" s="6"/>
      <c r="AG29" s="6"/>
      <c r="AH29" s="6"/>
      <c r="AI29" s="49">
        <f t="shared" si="0"/>
        <v>12</v>
      </c>
    </row>
    <row r="30" spans="1:35" x14ac:dyDescent="0.3">
      <c r="A30" s="48"/>
      <c r="B30" s="31" t="s">
        <v>28</v>
      </c>
      <c r="C30" s="31" t="s">
        <v>29</v>
      </c>
      <c r="D30" s="3"/>
      <c r="E30" s="3"/>
      <c r="F30" s="3" t="s">
        <v>42</v>
      </c>
      <c r="G30" s="3"/>
      <c r="H30" s="3" t="s">
        <v>38</v>
      </c>
      <c r="I30" s="4"/>
      <c r="J30" s="4" t="s">
        <v>38</v>
      </c>
      <c r="K30" s="5"/>
      <c r="L30" s="3"/>
      <c r="M30" s="3" t="s">
        <v>42</v>
      </c>
      <c r="N30" s="3"/>
      <c r="O30" s="5" t="s">
        <v>38</v>
      </c>
      <c r="P30" s="5"/>
      <c r="Q30" s="5" t="s">
        <v>38</v>
      </c>
      <c r="R30" s="5"/>
      <c r="S30" s="5"/>
      <c r="T30" s="5" t="s">
        <v>42</v>
      </c>
      <c r="U30" s="6"/>
      <c r="V30" s="6" t="s">
        <v>38</v>
      </c>
      <c r="W30" s="6"/>
      <c r="X30" s="6" t="s">
        <v>38</v>
      </c>
      <c r="Y30" s="6"/>
      <c r="Z30" s="6"/>
      <c r="AA30" s="6" t="s">
        <v>42</v>
      </c>
      <c r="AB30" s="6" t="s">
        <v>42</v>
      </c>
      <c r="AC30" s="6"/>
      <c r="AD30" s="6"/>
      <c r="AE30" s="6" t="s">
        <v>38</v>
      </c>
      <c r="AF30" s="6"/>
      <c r="AG30" s="6"/>
      <c r="AH30" s="6"/>
      <c r="AI30" s="49">
        <f t="shared" si="0"/>
        <v>12</v>
      </c>
    </row>
    <row r="31" spans="1:35" x14ac:dyDescent="0.3">
      <c r="A31" s="48"/>
      <c r="B31" s="31" t="s">
        <v>30</v>
      </c>
      <c r="C31" s="31" t="s">
        <v>8</v>
      </c>
      <c r="D31" s="3"/>
      <c r="E31" s="3"/>
      <c r="F31" s="3"/>
      <c r="G31" s="3"/>
      <c r="H31" s="3" t="s">
        <v>38</v>
      </c>
      <c r="I31" s="4"/>
      <c r="J31" s="4" t="s">
        <v>38</v>
      </c>
      <c r="K31" s="5"/>
      <c r="L31" s="3"/>
      <c r="M31" s="3" t="s">
        <v>42</v>
      </c>
      <c r="N31" s="3"/>
      <c r="O31" s="5"/>
      <c r="P31" s="5"/>
      <c r="Q31" s="5" t="s">
        <v>38</v>
      </c>
      <c r="R31" s="5"/>
      <c r="S31" s="5"/>
      <c r="T31" s="5" t="s">
        <v>42</v>
      </c>
      <c r="U31" s="6"/>
      <c r="V31" s="6"/>
      <c r="W31" s="6"/>
      <c r="X31" s="6"/>
      <c r="Y31" s="6"/>
      <c r="Z31" s="6"/>
      <c r="AA31" s="6"/>
      <c r="AB31" s="6"/>
      <c r="AC31" s="6" t="s">
        <v>38</v>
      </c>
      <c r="AD31" s="6"/>
      <c r="AE31" s="6" t="s">
        <v>38</v>
      </c>
      <c r="AF31" s="6"/>
      <c r="AG31" s="6"/>
      <c r="AH31" s="7"/>
      <c r="AI31" s="49">
        <f t="shared" si="0"/>
        <v>7</v>
      </c>
    </row>
    <row r="32" spans="1:35" x14ac:dyDescent="0.3">
      <c r="A32" s="48"/>
      <c r="B32" s="37" t="s">
        <v>44</v>
      </c>
      <c r="C32" s="37" t="s">
        <v>36</v>
      </c>
      <c r="D32" s="3"/>
      <c r="E32" s="3"/>
      <c r="F32" s="3" t="s">
        <v>42</v>
      </c>
      <c r="G32" s="3"/>
      <c r="H32" s="3" t="s">
        <v>38</v>
      </c>
      <c r="I32" s="4"/>
      <c r="J32" s="4" t="s">
        <v>38</v>
      </c>
      <c r="K32" s="5"/>
      <c r="L32" s="3"/>
      <c r="M32" s="3" t="s">
        <v>42</v>
      </c>
      <c r="N32" s="3"/>
      <c r="O32" s="5" t="s">
        <v>38</v>
      </c>
      <c r="P32" s="5"/>
      <c r="Q32" s="5" t="s">
        <v>38</v>
      </c>
      <c r="R32" s="5"/>
      <c r="S32" s="5"/>
      <c r="T32" s="5" t="s">
        <v>42</v>
      </c>
      <c r="U32" s="6"/>
      <c r="V32" s="6" t="s">
        <v>38</v>
      </c>
      <c r="W32" s="6"/>
      <c r="X32" s="6" t="s">
        <v>38</v>
      </c>
      <c r="Y32" s="6"/>
      <c r="Z32" s="6"/>
      <c r="AA32" s="6" t="s">
        <v>42</v>
      </c>
      <c r="AB32" s="6" t="s">
        <v>42</v>
      </c>
      <c r="AC32" s="6" t="s">
        <v>38</v>
      </c>
      <c r="AD32" s="6"/>
      <c r="AE32" s="6" t="s">
        <v>38</v>
      </c>
      <c r="AF32" s="6"/>
      <c r="AG32" s="6"/>
      <c r="AH32" s="6"/>
      <c r="AI32" s="49">
        <f t="shared" si="0"/>
        <v>13</v>
      </c>
    </row>
    <row r="33" spans="1:35" x14ac:dyDescent="0.3">
      <c r="A33" s="48"/>
      <c r="B33" s="31" t="s">
        <v>33</v>
      </c>
      <c r="C33" s="31" t="s">
        <v>34</v>
      </c>
      <c r="D33" s="3"/>
      <c r="E33" s="3"/>
      <c r="F33" s="3" t="s">
        <v>42</v>
      </c>
      <c r="G33" s="3"/>
      <c r="H33" s="3" t="s">
        <v>38</v>
      </c>
      <c r="I33" s="4"/>
      <c r="J33" s="4" t="s">
        <v>38</v>
      </c>
      <c r="K33" s="5"/>
      <c r="L33" s="3"/>
      <c r="M33" s="3" t="s">
        <v>42</v>
      </c>
      <c r="N33" s="3"/>
      <c r="O33" s="5"/>
      <c r="P33" s="5"/>
      <c r="Q33" s="5" t="s">
        <v>38</v>
      </c>
      <c r="R33" s="5"/>
      <c r="S33" s="5"/>
      <c r="T33" s="5" t="s">
        <v>42</v>
      </c>
      <c r="U33" s="6"/>
      <c r="V33" s="6" t="s">
        <v>38</v>
      </c>
      <c r="W33" s="6"/>
      <c r="X33" s="6" t="s">
        <v>38</v>
      </c>
      <c r="Y33" s="6"/>
      <c r="Z33" s="6"/>
      <c r="AA33" s="6" t="s">
        <v>42</v>
      </c>
      <c r="AB33" s="6"/>
      <c r="AC33" s="6" t="s">
        <v>38</v>
      </c>
      <c r="AD33" s="6"/>
      <c r="AE33" s="6" t="s">
        <v>38</v>
      </c>
      <c r="AF33" s="6"/>
      <c r="AG33" s="6"/>
      <c r="AH33" s="6"/>
      <c r="AI33" s="49">
        <f t="shared" si="0"/>
        <v>11</v>
      </c>
    </row>
    <row r="34" spans="1:35" x14ac:dyDescent="0.3">
      <c r="A34" s="48"/>
      <c r="B34" s="37" t="s">
        <v>66</v>
      </c>
      <c r="C34" s="37" t="s">
        <v>63</v>
      </c>
      <c r="D34" s="3"/>
      <c r="E34" s="3"/>
      <c r="F34" s="3" t="s">
        <v>42</v>
      </c>
      <c r="G34" s="3"/>
      <c r="H34" s="3" t="s">
        <v>38</v>
      </c>
      <c r="I34" s="4"/>
      <c r="J34" s="4" t="s">
        <v>38</v>
      </c>
      <c r="K34" s="5"/>
      <c r="L34" s="3"/>
      <c r="M34" s="3" t="s">
        <v>42</v>
      </c>
      <c r="N34" s="3"/>
      <c r="O34" s="5" t="s">
        <v>38</v>
      </c>
      <c r="P34" s="5"/>
      <c r="Q34" s="5" t="s">
        <v>38</v>
      </c>
      <c r="R34" s="5"/>
      <c r="S34" s="5"/>
      <c r="T34" s="5" t="s">
        <v>42</v>
      </c>
      <c r="U34" s="6"/>
      <c r="V34" s="6" t="s">
        <v>38</v>
      </c>
      <c r="W34" s="6"/>
      <c r="X34" s="6" t="s">
        <v>38</v>
      </c>
      <c r="Y34" s="6"/>
      <c r="Z34" s="6"/>
      <c r="AA34" s="6" t="s">
        <v>42</v>
      </c>
      <c r="AB34" s="6"/>
      <c r="AC34" s="6" t="s">
        <v>38</v>
      </c>
      <c r="AD34" s="6"/>
      <c r="AE34" s="6" t="s">
        <v>38</v>
      </c>
      <c r="AF34" s="6"/>
      <c r="AG34" s="6"/>
      <c r="AH34" s="6"/>
      <c r="AI34" s="49">
        <f t="shared" si="0"/>
        <v>12</v>
      </c>
    </row>
    <row r="35" spans="1:35" x14ac:dyDescent="0.3">
      <c r="A35" s="48"/>
      <c r="B35" s="31" t="s">
        <v>60</v>
      </c>
      <c r="C35" s="31" t="s">
        <v>61</v>
      </c>
      <c r="D35" s="3"/>
      <c r="E35" s="3"/>
      <c r="F35" s="3" t="s">
        <v>42</v>
      </c>
      <c r="G35" s="3"/>
      <c r="H35" s="3" t="s">
        <v>38</v>
      </c>
      <c r="I35" s="4"/>
      <c r="J35" s="4" t="s">
        <v>38</v>
      </c>
      <c r="K35" s="5"/>
      <c r="L35" s="3"/>
      <c r="M35" s="3" t="s">
        <v>42</v>
      </c>
      <c r="N35" s="3"/>
      <c r="O35" s="5" t="s">
        <v>38</v>
      </c>
      <c r="P35" s="5"/>
      <c r="Q35" s="5" t="s">
        <v>38</v>
      </c>
      <c r="R35" s="5"/>
      <c r="S35" s="5"/>
      <c r="T35" s="5" t="s">
        <v>42</v>
      </c>
      <c r="U35" s="6"/>
      <c r="V35" s="6" t="s">
        <v>38</v>
      </c>
      <c r="W35" s="6"/>
      <c r="X35" s="6" t="s">
        <v>38</v>
      </c>
      <c r="Y35" s="6"/>
      <c r="Z35" s="6"/>
      <c r="AA35" s="6" t="s">
        <v>42</v>
      </c>
      <c r="AB35" s="6"/>
      <c r="AC35" s="6" t="s">
        <v>38</v>
      </c>
      <c r="AD35" s="6"/>
      <c r="AE35" s="6" t="s">
        <v>38</v>
      </c>
      <c r="AF35" s="6"/>
      <c r="AG35" s="6"/>
      <c r="AH35" s="6"/>
      <c r="AI35" s="49">
        <f t="shared" si="0"/>
        <v>12</v>
      </c>
    </row>
    <row r="36" spans="1:35" x14ac:dyDescent="0.3">
      <c r="A36" s="48"/>
      <c r="B36" s="37" t="s">
        <v>46</v>
      </c>
      <c r="C36" s="37" t="s">
        <v>39</v>
      </c>
      <c r="D36" s="3"/>
      <c r="E36" s="3"/>
      <c r="F36" s="3" t="s">
        <v>42</v>
      </c>
      <c r="G36" s="3"/>
      <c r="H36" s="3" t="s">
        <v>38</v>
      </c>
      <c r="I36" s="4"/>
      <c r="J36" s="4" t="s">
        <v>38</v>
      </c>
      <c r="K36" s="5"/>
      <c r="L36" s="3"/>
      <c r="M36" s="3" t="s">
        <v>42</v>
      </c>
      <c r="N36" s="3"/>
      <c r="O36" s="5"/>
      <c r="P36" s="5"/>
      <c r="Q36" s="5" t="s">
        <v>38</v>
      </c>
      <c r="R36" s="5"/>
      <c r="S36" s="5"/>
      <c r="T36" s="5" t="s">
        <v>42</v>
      </c>
      <c r="U36" s="6"/>
      <c r="V36" s="6" t="s">
        <v>38</v>
      </c>
      <c r="W36" s="6"/>
      <c r="X36" s="6" t="s">
        <v>38</v>
      </c>
      <c r="Y36" s="6"/>
      <c r="Z36" s="6"/>
      <c r="AA36" s="6" t="s">
        <v>42</v>
      </c>
      <c r="AB36" s="6"/>
      <c r="AC36" s="6"/>
      <c r="AD36" s="6"/>
      <c r="AE36" s="6" t="s">
        <v>38</v>
      </c>
      <c r="AF36" s="6"/>
      <c r="AG36" s="6"/>
      <c r="AH36" s="6"/>
      <c r="AI36" s="49">
        <f t="shared" si="0"/>
        <v>10</v>
      </c>
    </row>
    <row r="37" spans="1:35" x14ac:dyDescent="0.3">
      <c r="A37" s="48"/>
      <c r="B37" s="37" t="s">
        <v>31</v>
      </c>
      <c r="C37" s="37" t="s">
        <v>32</v>
      </c>
      <c r="D37" s="3"/>
      <c r="E37" s="3"/>
      <c r="F37" s="3" t="s">
        <v>42</v>
      </c>
      <c r="G37" s="3"/>
      <c r="H37" s="3" t="s">
        <v>38</v>
      </c>
      <c r="I37" s="4"/>
      <c r="J37" s="4" t="s">
        <v>38</v>
      </c>
      <c r="K37" s="5"/>
      <c r="L37" s="3"/>
      <c r="M37" s="3" t="s">
        <v>42</v>
      </c>
      <c r="N37" s="3"/>
      <c r="O37" s="5" t="s">
        <v>38</v>
      </c>
      <c r="P37" s="5"/>
      <c r="Q37" s="5" t="s">
        <v>38</v>
      </c>
      <c r="R37" s="5"/>
      <c r="S37" s="5"/>
      <c r="T37" s="5" t="s">
        <v>42</v>
      </c>
      <c r="U37" s="6"/>
      <c r="V37" s="6" t="s">
        <v>38</v>
      </c>
      <c r="W37" s="6"/>
      <c r="X37" s="6" t="s">
        <v>38</v>
      </c>
      <c r="Y37" s="6"/>
      <c r="Z37" s="6"/>
      <c r="AA37" s="6" t="s">
        <v>42</v>
      </c>
      <c r="AB37" s="6" t="s">
        <v>42</v>
      </c>
      <c r="AC37" s="6" t="s">
        <v>38</v>
      </c>
      <c r="AD37" s="6"/>
      <c r="AE37" s="6" t="s">
        <v>38</v>
      </c>
      <c r="AF37" s="6"/>
      <c r="AG37" s="6"/>
      <c r="AH37" s="6"/>
      <c r="AI37" s="49">
        <f t="shared" si="0"/>
        <v>13</v>
      </c>
    </row>
    <row r="38" spans="1:35" x14ac:dyDescent="0.3">
      <c r="A38" s="10"/>
      <c r="B38" s="24"/>
      <c r="C38" s="24"/>
      <c r="D38" s="70">
        <f>COUNTIF(D9:D37,"=A")</f>
        <v>0</v>
      </c>
      <c r="E38" s="12"/>
      <c r="F38" s="70">
        <f>COUNTIF(F9:F37,"=PA")</f>
        <v>22</v>
      </c>
      <c r="G38" s="12"/>
      <c r="H38" s="70">
        <f>COUNTIF(H9:H37,"=A")</f>
        <v>28</v>
      </c>
      <c r="I38" s="70">
        <f>COUNTIF(I9:I37,"=pA")</f>
        <v>0</v>
      </c>
      <c r="J38" s="70">
        <f>COUNTIF(J9:J37,"=A")</f>
        <v>27</v>
      </c>
      <c r="K38" s="70">
        <f>COUNTIF(K9:K37,"=A")</f>
        <v>0</v>
      </c>
      <c r="L38" s="12"/>
      <c r="M38" s="21">
        <f>COUNTIF(M9:M37,"=pA")</f>
        <v>27</v>
      </c>
      <c r="N38" s="12"/>
      <c r="O38">
        <f>COUNTIF(O9:O37,"=A")</f>
        <v>24</v>
      </c>
      <c r="P38" s="21">
        <f>COUNTIF(P9:P37,"=pA")</f>
        <v>0</v>
      </c>
      <c r="Q38" s="70">
        <f>COUNTIF(Q9:Q37,"=A")</f>
        <v>27</v>
      </c>
      <c r="R38" s="70">
        <f>COUNTIF(R9:R37,"=A")</f>
        <v>0</v>
      </c>
      <c r="S38" s="16"/>
      <c r="T38" s="21">
        <f>COUNTIF(T9:T37,"=pA")</f>
        <v>26</v>
      </c>
      <c r="U38" s="16"/>
      <c r="V38">
        <f>COUNTIF(V9:V37,"=A")</f>
        <v>27</v>
      </c>
      <c r="W38" s="70">
        <f>COUNTIF(W9:W37,"=pA")</f>
        <v>0</v>
      </c>
      <c r="X38">
        <f>COUNTIF(X9:X37,"=A")</f>
        <v>27</v>
      </c>
      <c r="Y38" s="70">
        <f>COUNTIF(Y9:Y37,"=A")</f>
        <v>0</v>
      </c>
      <c r="Z38">
        <f>COUNTIF(Z9:Z37,"=pa")</f>
        <v>0</v>
      </c>
      <c r="AA38">
        <f>COUNTIF(AA9:AA37,"=PA")</f>
        <v>26</v>
      </c>
      <c r="AB38">
        <f>COUNTIF(AB9:AB37,"=PA")</f>
        <v>11</v>
      </c>
      <c r="AC38">
        <f>COUNTIF(AC9:AC37,"=A")</f>
        <v>26</v>
      </c>
      <c r="AD38" s="70">
        <f>COUNTIF(AD9:AD37,"=pA")</f>
        <v>0</v>
      </c>
      <c r="AE38">
        <f>COUNTIF(AE9:AE37,"=A")</f>
        <v>29</v>
      </c>
      <c r="AF38" s="16"/>
      <c r="AG38" s="16"/>
      <c r="AH38">
        <f>COUNTIF(AH9:AH37,"=A")</f>
        <v>0</v>
      </c>
      <c r="AI38">
        <f>SUM(AI9:AI37)</f>
        <v>327</v>
      </c>
    </row>
    <row r="39" spans="1:35" x14ac:dyDescent="0.3">
      <c r="A39" s="10"/>
      <c r="B39" s="11"/>
      <c r="C39" s="11"/>
      <c r="D39" s="12"/>
      <c r="E39" s="12"/>
      <c r="F39" s="12"/>
      <c r="G39" s="12"/>
      <c r="H39" s="73"/>
      <c r="I39" s="13"/>
      <c r="J39" s="13"/>
      <c r="K39" s="14"/>
      <c r="L39" s="12"/>
      <c r="M39" s="12"/>
      <c r="N39" s="12"/>
      <c r="O39" s="14"/>
      <c r="P39" s="14"/>
      <c r="Q39" s="14"/>
      <c r="R39" s="14"/>
      <c r="S39" s="14"/>
      <c r="T39" s="14"/>
      <c r="U39" s="15"/>
      <c r="V39" s="16"/>
      <c r="W39" s="15"/>
      <c r="X39" s="16"/>
      <c r="Y39" s="15"/>
      <c r="Z39" s="15"/>
      <c r="AA39" s="16"/>
      <c r="AB39" s="15"/>
      <c r="AC39" s="16"/>
      <c r="AD39" s="15"/>
      <c r="AE39" s="16"/>
      <c r="AF39" s="15"/>
      <c r="AG39" s="15"/>
      <c r="AH39" s="15"/>
    </row>
    <row r="40" spans="1:35" ht="15" x14ac:dyDescent="0.35">
      <c r="A40" s="104" t="s">
        <v>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</sheetData>
  <mergeCells count="5">
    <mergeCell ref="A1:AH1"/>
    <mergeCell ref="A2:AH2"/>
    <mergeCell ref="A4:AH4"/>
    <mergeCell ref="A6:AH6"/>
    <mergeCell ref="A40:AH40"/>
  </mergeCells>
  <conditionalFormatting sqref="D39:S39 AE12 AE14 AE17 E38 G38 L38 N38 S38 D9:S37">
    <cfRule type="cellIs" dxfId="153" priority="21" stopIfTrue="1" operator="notEqual">
      <formula>"P"</formula>
    </cfRule>
  </conditionalFormatting>
  <conditionalFormatting sqref="AH39 D39:T39 U38:U39 V39:AE39 AF38:AG39 E38 G38 L38 N38 S38 D9:AH37">
    <cfRule type="cellIs" dxfId="152" priority="15" stopIfTrue="1" operator="equal">
      <formula>"AG"</formula>
    </cfRule>
    <cfRule type="cellIs" dxfId="151" priority="16" stopIfTrue="1" operator="equal">
      <formula>"AI"</formula>
    </cfRule>
    <cfRule type="cellIs" dxfId="150" priority="17" stopIfTrue="1" operator="equal">
      <formula>"PA"</formula>
    </cfRule>
    <cfRule type="cellIs" dxfId="149" priority="18" stopIfTrue="1" operator="equal">
      <formula>"PT"</formula>
    </cfRule>
    <cfRule type="cellIs" dxfId="148" priority="19" stopIfTrue="1" operator="equal">
      <formula>"PC"</formula>
    </cfRule>
    <cfRule type="cellIs" dxfId="147" priority="20" stopIfTrue="1" operator="equal">
      <formula>"A"</formula>
    </cfRule>
  </conditionalFormatting>
  <conditionalFormatting sqref="AI9">
    <cfRule type="cellIs" dxfId="146" priority="14" stopIfTrue="1" operator="notEqual">
      <formula>"P"</formula>
    </cfRule>
  </conditionalFormatting>
  <conditionalFormatting sqref="AI9">
    <cfRule type="cellIs" dxfId="145" priority="8" stopIfTrue="1" operator="equal">
      <formula>"AG"</formula>
    </cfRule>
    <cfRule type="cellIs" dxfId="144" priority="9" stopIfTrue="1" operator="equal">
      <formula>"AI"</formula>
    </cfRule>
    <cfRule type="cellIs" dxfId="143" priority="10" stopIfTrue="1" operator="equal">
      <formula>"PA"</formula>
    </cfRule>
    <cfRule type="cellIs" dxfId="142" priority="11" stopIfTrue="1" operator="equal">
      <formula>"PT"</formula>
    </cfRule>
    <cfRule type="cellIs" dxfId="141" priority="12" stopIfTrue="1" operator="equal">
      <formula>"PC"</formula>
    </cfRule>
    <cfRule type="cellIs" dxfId="140" priority="13" stopIfTrue="1" operator="equal">
      <formula>"A"</formula>
    </cfRule>
  </conditionalFormatting>
  <conditionalFormatting sqref="AI10:AI37">
    <cfRule type="cellIs" dxfId="139" priority="7" stopIfTrue="1" operator="notEqual">
      <formula>"P"</formula>
    </cfRule>
  </conditionalFormatting>
  <conditionalFormatting sqref="AI10:AI37">
    <cfRule type="cellIs" dxfId="138" priority="1" stopIfTrue="1" operator="equal">
      <formula>"AG"</formula>
    </cfRule>
    <cfRule type="cellIs" dxfId="137" priority="2" stopIfTrue="1" operator="equal">
      <formula>"AI"</formula>
    </cfRule>
    <cfRule type="cellIs" dxfId="136" priority="3" stopIfTrue="1" operator="equal">
      <formula>"PA"</formula>
    </cfRule>
    <cfRule type="cellIs" dxfId="135" priority="4" stopIfTrue="1" operator="equal">
      <formula>"PT"</formula>
    </cfRule>
    <cfRule type="cellIs" dxfId="134" priority="5" stopIfTrue="1" operator="equal">
      <formula>"PC"</formula>
    </cfRule>
    <cfRule type="cellIs" dxfId="133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0"/>
  <sheetViews>
    <sheetView topLeftCell="A4" zoomScaleNormal="100" workbookViewId="0">
      <selection activeCell="A25" sqref="A25:XFD25"/>
    </sheetView>
  </sheetViews>
  <sheetFormatPr defaultRowHeight="14.4" x14ac:dyDescent="0.3"/>
  <cols>
    <col min="1" max="1" width="2.88671875" customWidth="1"/>
    <col min="2" max="2" width="13.44140625" style="23" bestFit="1" customWidth="1"/>
    <col min="3" max="3" width="15.88671875" style="23" bestFit="1" customWidth="1"/>
    <col min="4" max="34" width="3.6640625" customWidth="1"/>
    <col min="35" max="35" width="7.88671875" bestFit="1" customWidth="1"/>
  </cols>
  <sheetData>
    <row r="1" spans="1:35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22.2" x14ac:dyDescent="0.3">
      <c r="A3" s="75"/>
      <c r="B3" s="22"/>
      <c r="C3" s="22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5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6" spans="1:35" ht="18" x14ac:dyDescent="0.35">
      <c r="A6" s="103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5" x14ac:dyDescent="0.3">
      <c r="P7" s="21"/>
      <c r="X7" s="21"/>
      <c r="AD7" s="21"/>
    </row>
    <row r="8" spans="1:35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20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t="s">
        <v>6</v>
      </c>
    </row>
    <row r="9" spans="1:35" x14ac:dyDescent="0.3">
      <c r="A9" s="48"/>
      <c r="B9" s="31" t="s">
        <v>7</v>
      </c>
      <c r="C9" s="31" t="s">
        <v>8</v>
      </c>
      <c r="D9" s="17" t="s">
        <v>42</v>
      </c>
      <c r="E9" s="17" t="s">
        <v>42</v>
      </c>
      <c r="F9" s="3" t="s">
        <v>38</v>
      </c>
      <c r="G9" s="3"/>
      <c r="H9" s="3"/>
      <c r="I9" s="4"/>
      <c r="J9" s="4"/>
      <c r="K9" s="5"/>
      <c r="L9" s="3"/>
      <c r="M9" s="3" t="s">
        <v>38</v>
      </c>
      <c r="N9" s="3"/>
      <c r="O9" s="5" t="s">
        <v>38</v>
      </c>
      <c r="P9" s="5"/>
      <c r="Q9" s="5" t="s">
        <v>42</v>
      </c>
      <c r="R9" s="5"/>
      <c r="S9" s="5" t="s">
        <v>38</v>
      </c>
      <c r="T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9">
        <f>COUNTIF(D9:AH9,"=A")+COUNTIF(D9:AH9,"=PA")</f>
        <v>7</v>
      </c>
    </row>
    <row r="10" spans="1:35" x14ac:dyDescent="0.3">
      <c r="A10" s="48"/>
      <c r="B10" s="37" t="s">
        <v>59</v>
      </c>
      <c r="C10" s="37" t="s">
        <v>27</v>
      </c>
      <c r="D10" s="17" t="s">
        <v>42</v>
      </c>
      <c r="E10" s="3"/>
      <c r="F10" s="3" t="s">
        <v>38</v>
      </c>
      <c r="G10" s="3"/>
      <c r="H10" s="3" t="s">
        <v>38</v>
      </c>
      <c r="I10" s="4"/>
      <c r="J10" s="4"/>
      <c r="K10" s="5"/>
      <c r="L10" s="3"/>
      <c r="M10" s="3" t="s">
        <v>38</v>
      </c>
      <c r="N10" s="3"/>
      <c r="O10" s="5" t="s">
        <v>38</v>
      </c>
      <c r="P10" s="5"/>
      <c r="Q10" s="5" t="s">
        <v>42</v>
      </c>
      <c r="R10" s="5"/>
      <c r="S10" s="5" t="s">
        <v>38</v>
      </c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49">
        <f t="shared" ref="AI10:AI37" si="0">COUNTIF(D10:AH10,"=A")+COUNTIF(D10:AH10,"=PA")</f>
        <v>7</v>
      </c>
    </row>
    <row r="11" spans="1:35" x14ac:dyDescent="0.3">
      <c r="A11" s="48"/>
      <c r="B11" s="37" t="s">
        <v>62</v>
      </c>
      <c r="C11" s="37" t="s">
        <v>18</v>
      </c>
      <c r="D11" s="17" t="s">
        <v>42</v>
      </c>
      <c r="E11" s="3"/>
      <c r="F11" s="3" t="s">
        <v>38</v>
      </c>
      <c r="G11" s="3"/>
      <c r="H11" s="3" t="s">
        <v>38</v>
      </c>
      <c r="I11" s="4"/>
      <c r="J11" s="4"/>
      <c r="K11" s="5"/>
      <c r="L11" s="3"/>
      <c r="M11" s="3"/>
      <c r="N11" s="3"/>
      <c r="O11" s="5"/>
      <c r="P11" s="5"/>
      <c r="Q11" s="5"/>
      <c r="R11" s="5"/>
      <c r="S11" s="5" t="s">
        <v>38</v>
      </c>
      <c r="T11" s="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49">
        <f t="shared" si="0"/>
        <v>4</v>
      </c>
    </row>
    <row r="12" spans="1:35" x14ac:dyDescent="0.3">
      <c r="A12" s="48"/>
      <c r="B12" s="37" t="s">
        <v>41</v>
      </c>
      <c r="C12" s="37" t="s">
        <v>35</v>
      </c>
      <c r="D12" s="17"/>
      <c r="E12" s="3"/>
      <c r="F12" s="3" t="s">
        <v>38</v>
      </c>
      <c r="G12" s="3"/>
      <c r="H12" s="3" t="s">
        <v>38</v>
      </c>
      <c r="I12" s="4"/>
      <c r="J12" s="4"/>
      <c r="K12" s="5"/>
      <c r="L12" s="3"/>
      <c r="M12" s="3" t="s">
        <v>38</v>
      </c>
      <c r="N12" s="3"/>
      <c r="O12" s="5" t="s">
        <v>38</v>
      </c>
      <c r="P12" s="5"/>
      <c r="Q12" s="5" t="s">
        <v>42</v>
      </c>
      <c r="R12" s="5"/>
      <c r="S12" s="5" t="s">
        <v>38</v>
      </c>
      <c r="T12" s="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9">
        <f t="shared" si="0"/>
        <v>6</v>
      </c>
    </row>
    <row r="13" spans="1:35" x14ac:dyDescent="0.3">
      <c r="A13" s="48"/>
      <c r="B13" s="37" t="s">
        <v>64</v>
      </c>
      <c r="C13" s="37" t="s">
        <v>65</v>
      </c>
      <c r="D13" s="3" t="s">
        <v>42</v>
      </c>
      <c r="E13" s="3"/>
      <c r="F13" s="3"/>
      <c r="G13" s="3"/>
      <c r="H13" s="3" t="s">
        <v>38</v>
      </c>
      <c r="I13" s="4"/>
      <c r="J13" s="4"/>
      <c r="K13" s="6"/>
      <c r="L13" s="3"/>
      <c r="M13" s="3"/>
      <c r="N13" s="3"/>
      <c r="O13" s="5" t="s">
        <v>38</v>
      </c>
      <c r="P13" s="5"/>
      <c r="Q13" s="5" t="s">
        <v>42</v>
      </c>
      <c r="R13" s="6"/>
      <c r="S13" s="6" t="s">
        <v>38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49">
        <f t="shared" si="0"/>
        <v>5</v>
      </c>
    </row>
    <row r="14" spans="1:35" x14ac:dyDescent="0.3">
      <c r="A14" s="48"/>
      <c r="B14" s="31" t="s">
        <v>9</v>
      </c>
      <c r="C14" s="31" t="s">
        <v>10</v>
      </c>
      <c r="D14" s="3" t="s">
        <v>42</v>
      </c>
      <c r="E14" s="17" t="s">
        <v>42</v>
      </c>
      <c r="F14" s="3" t="s">
        <v>38</v>
      </c>
      <c r="G14" s="3"/>
      <c r="H14" s="3" t="s">
        <v>38</v>
      </c>
      <c r="I14" s="4"/>
      <c r="J14" s="4"/>
      <c r="K14" s="5"/>
      <c r="L14" s="3"/>
      <c r="M14" s="3" t="s">
        <v>38</v>
      </c>
      <c r="N14" s="3"/>
      <c r="O14" s="5" t="s">
        <v>38</v>
      </c>
      <c r="P14" s="5"/>
      <c r="Q14" s="5" t="s">
        <v>42</v>
      </c>
      <c r="R14" s="5"/>
      <c r="S14" s="5" t="s">
        <v>38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9">
        <f t="shared" si="0"/>
        <v>8</v>
      </c>
    </row>
    <row r="15" spans="1:35" x14ac:dyDescent="0.3">
      <c r="A15" s="48"/>
      <c r="B15" s="37" t="s">
        <v>56</v>
      </c>
      <c r="C15" s="37" t="s">
        <v>20</v>
      </c>
      <c r="D15" s="3" t="s">
        <v>42</v>
      </c>
      <c r="E15" s="3"/>
      <c r="F15" s="3"/>
      <c r="G15" s="3"/>
      <c r="H15" s="3" t="s">
        <v>38</v>
      </c>
      <c r="I15" s="4"/>
      <c r="J15" s="4"/>
      <c r="K15" s="5"/>
      <c r="L15" s="3"/>
      <c r="M15" s="3" t="s">
        <v>38</v>
      </c>
      <c r="N15" s="3"/>
      <c r="O15" s="5" t="s">
        <v>38</v>
      </c>
      <c r="P15" s="5"/>
      <c r="Q15" s="5" t="s">
        <v>42</v>
      </c>
      <c r="R15" s="5"/>
      <c r="S15" s="5" t="s">
        <v>38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49">
        <f t="shared" si="0"/>
        <v>6</v>
      </c>
    </row>
    <row r="16" spans="1:35" x14ac:dyDescent="0.3">
      <c r="A16" s="48"/>
      <c r="B16" s="31" t="s">
        <v>11</v>
      </c>
      <c r="C16" s="31" t="s">
        <v>12</v>
      </c>
      <c r="D16" s="3" t="s">
        <v>42</v>
      </c>
      <c r="E16" s="17" t="s">
        <v>42</v>
      </c>
      <c r="F16" s="3" t="s">
        <v>38</v>
      </c>
      <c r="G16" s="3"/>
      <c r="H16" s="3" t="s">
        <v>38</v>
      </c>
      <c r="I16" s="4"/>
      <c r="J16" s="4"/>
      <c r="K16" s="5"/>
      <c r="L16" s="3"/>
      <c r="M16" s="3"/>
      <c r="N16" s="3"/>
      <c r="O16" s="5"/>
      <c r="P16" s="5"/>
      <c r="Q16" s="5"/>
      <c r="R16" s="5"/>
      <c r="S16" s="5"/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49">
        <f t="shared" si="0"/>
        <v>4</v>
      </c>
    </row>
    <row r="17" spans="1:35" x14ac:dyDescent="0.3">
      <c r="A17" s="48"/>
      <c r="B17" s="31" t="s">
        <v>13</v>
      </c>
      <c r="C17" s="31" t="s">
        <v>14</v>
      </c>
      <c r="D17" s="3" t="s">
        <v>42</v>
      </c>
      <c r="E17" s="3"/>
      <c r="F17" s="3" t="s">
        <v>38</v>
      </c>
      <c r="G17" s="3"/>
      <c r="H17" s="3" t="s">
        <v>38</v>
      </c>
      <c r="I17" s="4"/>
      <c r="J17" s="4"/>
      <c r="K17" s="5"/>
      <c r="L17" s="3"/>
      <c r="M17" s="3" t="s">
        <v>38</v>
      </c>
      <c r="N17" s="3"/>
      <c r="O17" s="5" t="s">
        <v>38</v>
      </c>
      <c r="P17" s="5"/>
      <c r="Q17" s="5"/>
      <c r="R17" s="5"/>
      <c r="S17" s="5" t="s">
        <v>38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49">
        <f t="shared" si="0"/>
        <v>6</v>
      </c>
    </row>
    <row r="18" spans="1:35" x14ac:dyDescent="0.3">
      <c r="A18" s="48"/>
      <c r="B18" s="37" t="s">
        <v>15</v>
      </c>
      <c r="C18" s="37" t="s">
        <v>52</v>
      </c>
      <c r="D18" s="3" t="s">
        <v>42</v>
      </c>
      <c r="E18" s="3"/>
      <c r="F18" s="3"/>
      <c r="G18" s="3"/>
      <c r="H18" s="3" t="s">
        <v>38</v>
      </c>
      <c r="I18" s="4"/>
      <c r="J18" s="4"/>
      <c r="K18" s="6"/>
      <c r="L18" s="3"/>
      <c r="M18" s="3"/>
      <c r="N18" s="3"/>
      <c r="O18" s="5" t="s">
        <v>38</v>
      </c>
      <c r="P18" s="5"/>
      <c r="Q18" s="5" t="s">
        <v>42</v>
      </c>
      <c r="R18" s="6"/>
      <c r="S18" s="6" t="s">
        <v>38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49">
        <f t="shared" si="0"/>
        <v>5</v>
      </c>
    </row>
    <row r="19" spans="1:35" x14ac:dyDescent="0.3">
      <c r="A19" s="48"/>
      <c r="B19" s="37" t="s">
        <v>15</v>
      </c>
      <c r="C19" s="37" t="s">
        <v>16</v>
      </c>
      <c r="D19" s="3"/>
      <c r="E19" s="3"/>
      <c r="F19" s="3" t="s">
        <v>38</v>
      </c>
      <c r="G19" s="3"/>
      <c r="H19" s="3"/>
      <c r="I19" s="4"/>
      <c r="J19" s="4"/>
      <c r="K19" s="6"/>
      <c r="L19" s="3"/>
      <c r="M19" s="3" t="s">
        <v>38</v>
      </c>
      <c r="N19" s="3"/>
      <c r="O19" s="5" t="s">
        <v>38</v>
      </c>
      <c r="P19" s="5"/>
      <c r="Q19" s="5" t="s">
        <v>42</v>
      </c>
      <c r="R19" s="6"/>
      <c r="S19" s="6" t="s">
        <v>38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49">
        <f t="shared" si="0"/>
        <v>5</v>
      </c>
    </row>
    <row r="20" spans="1:35" x14ac:dyDescent="0.3">
      <c r="A20" s="48"/>
      <c r="B20" s="37" t="s">
        <v>47</v>
      </c>
      <c r="C20" s="37" t="s">
        <v>43</v>
      </c>
      <c r="D20" s="3"/>
      <c r="E20" s="3"/>
      <c r="F20" s="8" t="s">
        <v>38</v>
      </c>
      <c r="G20" s="8"/>
      <c r="H20" s="3" t="s">
        <v>38</v>
      </c>
      <c r="I20" s="4"/>
      <c r="J20" s="4"/>
      <c r="K20" s="6"/>
      <c r="L20" s="3"/>
      <c r="M20" s="3" t="s">
        <v>38</v>
      </c>
      <c r="N20" s="3"/>
      <c r="O20" s="5" t="s">
        <v>38</v>
      </c>
      <c r="P20" s="5"/>
      <c r="Q20" s="5"/>
      <c r="R20" s="6"/>
      <c r="S20" s="6" t="s">
        <v>38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49">
        <f t="shared" si="0"/>
        <v>5</v>
      </c>
    </row>
    <row r="21" spans="1:35" x14ac:dyDescent="0.3">
      <c r="A21" s="48"/>
      <c r="B21" s="31" t="s">
        <v>17</v>
      </c>
      <c r="C21" s="31" t="s">
        <v>18</v>
      </c>
      <c r="D21" s="3" t="s">
        <v>42</v>
      </c>
      <c r="E21" s="17" t="s">
        <v>42</v>
      </c>
      <c r="F21" s="3" t="s">
        <v>38</v>
      </c>
      <c r="G21" s="3"/>
      <c r="H21" s="3" t="s">
        <v>38</v>
      </c>
      <c r="I21" s="4"/>
      <c r="J21" s="4"/>
      <c r="K21" s="6"/>
      <c r="L21" s="3"/>
      <c r="M21" s="3" t="s">
        <v>38</v>
      </c>
      <c r="N21" s="3"/>
      <c r="O21" s="5" t="s">
        <v>38</v>
      </c>
      <c r="P21" s="5"/>
      <c r="Q21" s="5" t="s">
        <v>42</v>
      </c>
      <c r="R21" s="7"/>
      <c r="S21" s="6" t="s">
        <v>38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49">
        <f t="shared" si="0"/>
        <v>8</v>
      </c>
    </row>
    <row r="22" spans="1:35" x14ac:dyDescent="0.3">
      <c r="A22" s="48"/>
      <c r="B22" s="37" t="s">
        <v>45</v>
      </c>
      <c r="C22" s="37" t="s">
        <v>37</v>
      </c>
      <c r="D22" s="3" t="s">
        <v>42</v>
      </c>
      <c r="E22" s="3"/>
      <c r="F22" s="3" t="s">
        <v>38</v>
      </c>
      <c r="G22" s="3"/>
      <c r="H22" s="3" t="s">
        <v>38</v>
      </c>
      <c r="I22" s="4"/>
      <c r="J22" s="4"/>
      <c r="K22" s="6"/>
      <c r="L22" s="3"/>
      <c r="M22" s="3" t="s">
        <v>38</v>
      </c>
      <c r="N22" s="3"/>
      <c r="O22" s="5" t="s">
        <v>38</v>
      </c>
      <c r="P22" s="5"/>
      <c r="Q22" s="5" t="s">
        <v>42</v>
      </c>
      <c r="R22" s="6"/>
      <c r="S22" s="6" t="s">
        <v>38</v>
      </c>
      <c r="T22" s="5"/>
      <c r="U22" s="9"/>
      <c r="V22" s="9"/>
      <c r="W22" s="6"/>
      <c r="X22" s="9"/>
      <c r="Y22" s="9"/>
      <c r="Z22" s="6"/>
      <c r="AA22" s="6"/>
      <c r="AB22" s="9"/>
      <c r="AC22" s="6"/>
      <c r="AD22" s="6"/>
      <c r="AE22" s="6"/>
      <c r="AF22" s="6"/>
      <c r="AG22" s="6"/>
      <c r="AH22" s="6"/>
      <c r="AI22" s="49">
        <f t="shared" si="0"/>
        <v>7</v>
      </c>
    </row>
    <row r="23" spans="1:35" x14ac:dyDescent="0.3">
      <c r="A23" s="48"/>
      <c r="B23" s="31" t="s">
        <v>19</v>
      </c>
      <c r="C23" s="31" t="s">
        <v>20</v>
      </c>
      <c r="D23" s="3" t="s">
        <v>42</v>
      </c>
      <c r="E23" s="17" t="s">
        <v>42</v>
      </c>
      <c r="F23" s="3" t="s">
        <v>38</v>
      </c>
      <c r="G23" s="3"/>
      <c r="H23" s="3" t="s">
        <v>38</v>
      </c>
      <c r="I23" s="4"/>
      <c r="J23" s="4"/>
      <c r="K23" s="6"/>
      <c r="L23" s="3"/>
      <c r="M23" s="3" t="s">
        <v>38</v>
      </c>
      <c r="N23" s="3"/>
      <c r="O23" s="5" t="s">
        <v>38</v>
      </c>
      <c r="P23" s="5"/>
      <c r="Q23" s="5" t="s">
        <v>42</v>
      </c>
      <c r="R23" s="5"/>
      <c r="S23" s="6" t="s">
        <v>38</v>
      </c>
      <c r="T23" s="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49">
        <f t="shared" si="0"/>
        <v>8</v>
      </c>
    </row>
    <row r="24" spans="1:35" x14ac:dyDescent="0.3">
      <c r="A24" s="48"/>
      <c r="B24" s="57" t="s">
        <v>58</v>
      </c>
      <c r="C24" s="57" t="s">
        <v>50</v>
      </c>
      <c r="D24" s="3" t="s">
        <v>42</v>
      </c>
      <c r="E24" s="3"/>
      <c r="F24" s="3" t="s">
        <v>38</v>
      </c>
      <c r="G24" s="3"/>
      <c r="H24" s="3" t="s">
        <v>38</v>
      </c>
      <c r="I24" s="4"/>
      <c r="J24" s="4"/>
      <c r="K24" s="6"/>
      <c r="L24" s="3"/>
      <c r="M24" s="3"/>
      <c r="N24" s="3"/>
      <c r="O24" s="5" t="s">
        <v>38</v>
      </c>
      <c r="P24" s="5"/>
      <c r="Q24" s="5" t="s">
        <v>42</v>
      </c>
      <c r="R24" s="6"/>
      <c r="S24" s="6" t="s">
        <v>38</v>
      </c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49">
        <f t="shared" si="0"/>
        <v>6</v>
      </c>
    </row>
    <row r="25" spans="1:35" x14ac:dyDescent="0.3">
      <c r="A25" s="48"/>
      <c r="B25" s="31" t="s">
        <v>21</v>
      </c>
      <c r="C25" s="31" t="s">
        <v>22</v>
      </c>
      <c r="D25" s="3"/>
      <c r="E25" s="3"/>
      <c r="F25" s="3" t="s">
        <v>38</v>
      </c>
      <c r="G25" s="3"/>
      <c r="H25" s="3" t="s">
        <v>38</v>
      </c>
      <c r="I25" s="4"/>
      <c r="J25" s="4"/>
      <c r="K25" s="5"/>
      <c r="L25" s="3"/>
      <c r="M25" s="3"/>
      <c r="N25" s="3"/>
      <c r="O25" s="5" t="s">
        <v>38</v>
      </c>
      <c r="P25" s="5"/>
      <c r="Q25" s="5" t="s">
        <v>42</v>
      </c>
      <c r="R25" s="5"/>
      <c r="S25" s="5" t="s">
        <v>38</v>
      </c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49">
        <f t="shared" si="0"/>
        <v>5</v>
      </c>
    </row>
    <row r="26" spans="1:35" x14ac:dyDescent="0.3">
      <c r="A26" s="48"/>
      <c r="B26" s="31" t="s">
        <v>23</v>
      </c>
      <c r="C26" s="31" t="s">
        <v>24</v>
      </c>
      <c r="D26" s="3" t="s">
        <v>42</v>
      </c>
      <c r="E26" s="17" t="s">
        <v>42</v>
      </c>
      <c r="F26" s="3" t="s">
        <v>38</v>
      </c>
      <c r="G26" s="3"/>
      <c r="H26" s="3" t="s">
        <v>38</v>
      </c>
      <c r="I26" s="4"/>
      <c r="J26" s="4"/>
      <c r="K26" s="6"/>
      <c r="L26" s="3"/>
      <c r="M26" s="3" t="s">
        <v>38</v>
      </c>
      <c r="N26" s="3"/>
      <c r="O26" s="5" t="s">
        <v>38</v>
      </c>
      <c r="P26" s="5"/>
      <c r="Q26" s="5" t="s">
        <v>42</v>
      </c>
      <c r="R26" s="6"/>
      <c r="S26" s="6" t="s">
        <v>38</v>
      </c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49">
        <f t="shared" si="0"/>
        <v>8</v>
      </c>
    </row>
    <row r="27" spans="1:35" x14ac:dyDescent="0.3">
      <c r="A27" s="48"/>
      <c r="B27" s="31" t="s">
        <v>25</v>
      </c>
      <c r="C27" s="31" t="s">
        <v>49</v>
      </c>
      <c r="D27" s="3" t="s">
        <v>42</v>
      </c>
      <c r="E27" s="17" t="s">
        <v>42</v>
      </c>
      <c r="F27" s="3" t="s">
        <v>38</v>
      </c>
      <c r="G27" s="3"/>
      <c r="H27" s="3" t="s">
        <v>38</v>
      </c>
      <c r="I27" s="4"/>
      <c r="J27" s="4"/>
      <c r="K27" s="5"/>
      <c r="L27" s="3"/>
      <c r="M27" s="3" t="s">
        <v>38</v>
      </c>
      <c r="N27" s="3"/>
      <c r="O27" s="5" t="s">
        <v>38</v>
      </c>
      <c r="P27" s="5"/>
      <c r="Q27" s="5" t="s">
        <v>42</v>
      </c>
      <c r="R27" s="5"/>
      <c r="S27" s="5" t="s">
        <v>38</v>
      </c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49">
        <f t="shared" si="0"/>
        <v>8</v>
      </c>
    </row>
    <row r="28" spans="1:35" x14ac:dyDescent="0.3">
      <c r="A28" s="48"/>
      <c r="B28" s="31" t="s">
        <v>26</v>
      </c>
      <c r="C28" s="31" t="s">
        <v>27</v>
      </c>
      <c r="D28" s="3" t="s">
        <v>42</v>
      </c>
      <c r="E28" s="3"/>
      <c r="F28" s="3"/>
      <c r="G28" s="3"/>
      <c r="H28" s="3" t="s">
        <v>38</v>
      </c>
      <c r="I28" s="4"/>
      <c r="J28" s="4"/>
      <c r="K28" s="6"/>
      <c r="L28" s="3"/>
      <c r="M28" s="3" t="s">
        <v>38</v>
      </c>
      <c r="N28" s="3"/>
      <c r="O28" s="5" t="s">
        <v>38</v>
      </c>
      <c r="P28" s="5"/>
      <c r="Q28" s="5" t="s">
        <v>42</v>
      </c>
      <c r="R28" s="6"/>
      <c r="S28" s="6" t="s">
        <v>38</v>
      </c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49">
        <f t="shared" si="0"/>
        <v>6</v>
      </c>
    </row>
    <row r="29" spans="1:35" x14ac:dyDescent="0.3">
      <c r="A29" s="48"/>
      <c r="B29" s="37" t="s">
        <v>57</v>
      </c>
      <c r="C29" s="37" t="s">
        <v>51</v>
      </c>
      <c r="D29" s="3" t="s">
        <v>42</v>
      </c>
      <c r="E29" s="3"/>
      <c r="F29" s="3" t="s">
        <v>38</v>
      </c>
      <c r="G29" s="3"/>
      <c r="H29" s="3" t="s">
        <v>38</v>
      </c>
      <c r="I29" s="4"/>
      <c r="J29" s="4"/>
      <c r="K29" s="5"/>
      <c r="L29" s="3"/>
      <c r="M29" s="3" t="s">
        <v>38</v>
      </c>
      <c r="N29" s="3"/>
      <c r="O29" s="5" t="s">
        <v>38</v>
      </c>
      <c r="P29" s="5"/>
      <c r="Q29" s="5" t="s">
        <v>42</v>
      </c>
      <c r="R29" s="5"/>
      <c r="S29" s="5" t="s">
        <v>38</v>
      </c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49">
        <f t="shared" si="0"/>
        <v>7</v>
      </c>
    </row>
    <row r="30" spans="1:35" x14ac:dyDescent="0.3">
      <c r="A30" s="48"/>
      <c r="B30" s="31" t="s">
        <v>28</v>
      </c>
      <c r="C30" s="31" t="s">
        <v>29</v>
      </c>
      <c r="D30" s="3" t="s">
        <v>42</v>
      </c>
      <c r="E30" s="17" t="s">
        <v>42</v>
      </c>
      <c r="F30" s="3" t="s">
        <v>38</v>
      </c>
      <c r="G30" s="3"/>
      <c r="H30" s="3" t="s">
        <v>38</v>
      </c>
      <c r="I30" s="4"/>
      <c r="J30" s="4"/>
      <c r="K30" s="5"/>
      <c r="L30" s="3"/>
      <c r="M30" s="3"/>
      <c r="N30" s="3"/>
      <c r="O30" s="5" t="s">
        <v>38</v>
      </c>
      <c r="P30" s="5"/>
      <c r="Q30" s="5" t="s">
        <v>42</v>
      </c>
      <c r="R30" s="5"/>
      <c r="S30" s="5" t="s">
        <v>38</v>
      </c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49">
        <f t="shared" si="0"/>
        <v>7</v>
      </c>
    </row>
    <row r="31" spans="1:35" x14ac:dyDescent="0.3">
      <c r="A31" s="48"/>
      <c r="B31" s="31" t="s">
        <v>30</v>
      </c>
      <c r="C31" s="31" t="s">
        <v>8</v>
      </c>
      <c r="D31" s="3" t="s">
        <v>42</v>
      </c>
      <c r="E31" s="3"/>
      <c r="F31" s="3" t="s">
        <v>38</v>
      </c>
      <c r="G31" s="3"/>
      <c r="H31" s="3" t="s">
        <v>38</v>
      </c>
      <c r="I31" s="4"/>
      <c r="J31" s="4"/>
      <c r="K31" s="5"/>
      <c r="L31" s="3"/>
      <c r="M31" s="3" t="s">
        <v>38</v>
      </c>
      <c r="N31" s="3"/>
      <c r="O31" s="5" t="s">
        <v>38</v>
      </c>
      <c r="P31" s="5"/>
      <c r="Q31" s="5" t="s">
        <v>42</v>
      </c>
      <c r="R31" s="5"/>
      <c r="S31" s="5" t="s">
        <v>38</v>
      </c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  <c r="AI31" s="49">
        <f t="shared" si="0"/>
        <v>7</v>
      </c>
    </row>
    <row r="32" spans="1:35" x14ac:dyDescent="0.3">
      <c r="A32" s="48"/>
      <c r="B32" s="37" t="s">
        <v>44</v>
      </c>
      <c r="C32" s="37" t="s">
        <v>36</v>
      </c>
      <c r="D32" s="3" t="s">
        <v>42</v>
      </c>
      <c r="E32" s="17" t="s">
        <v>42</v>
      </c>
      <c r="F32" s="3" t="s">
        <v>38</v>
      </c>
      <c r="G32" s="3"/>
      <c r="H32" s="3" t="s">
        <v>38</v>
      </c>
      <c r="I32" s="4"/>
      <c r="J32" s="4"/>
      <c r="K32" s="5"/>
      <c r="L32" s="3"/>
      <c r="M32" s="3" t="s">
        <v>38</v>
      </c>
      <c r="N32" s="3"/>
      <c r="O32" s="5" t="s">
        <v>38</v>
      </c>
      <c r="P32" s="5"/>
      <c r="Q32" s="5" t="s">
        <v>42</v>
      </c>
      <c r="R32" s="5"/>
      <c r="S32" s="5" t="s">
        <v>38</v>
      </c>
      <c r="T32" s="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49">
        <f t="shared" si="0"/>
        <v>8</v>
      </c>
    </row>
    <row r="33" spans="1:35" x14ac:dyDescent="0.3">
      <c r="A33" s="48"/>
      <c r="B33" s="31" t="s">
        <v>33</v>
      </c>
      <c r="C33" s="31" t="s">
        <v>34</v>
      </c>
      <c r="D33" s="3" t="s">
        <v>42</v>
      </c>
      <c r="E33" s="17" t="s">
        <v>42</v>
      </c>
      <c r="F33" s="3" t="s">
        <v>38</v>
      </c>
      <c r="G33" s="3"/>
      <c r="H33" s="3" t="s">
        <v>38</v>
      </c>
      <c r="I33" s="4"/>
      <c r="J33" s="4"/>
      <c r="K33" s="5"/>
      <c r="L33" s="3"/>
      <c r="M33" s="3" t="s">
        <v>38</v>
      </c>
      <c r="N33" s="3"/>
      <c r="O33" s="5" t="s">
        <v>38</v>
      </c>
      <c r="P33" s="5"/>
      <c r="Q33" s="5" t="s">
        <v>42</v>
      </c>
      <c r="R33" s="5"/>
      <c r="S33" s="5" t="s">
        <v>38</v>
      </c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49">
        <f t="shared" si="0"/>
        <v>8</v>
      </c>
    </row>
    <row r="34" spans="1:35" x14ac:dyDescent="0.3">
      <c r="A34" s="48"/>
      <c r="B34" s="37" t="s">
        <v>66</v>
      </c>
      <c r="C34" s="37" t="s">
        <v>63</v>
      </c>
      <c r="D34" s="3" t="s">
        <v>42</v>
      </c>
      <c r="E34" s="3"/>
      <c r="F34" s="3" t="s">
        <v>38</v>
      </c>
      <c r="G34" s="3"/>
      <c r="H34" s="3" t="s">
        <v>38</v>
      </c>
      <c r="I34" s="4"/>
      <c r="J34" s="4"/>
      <c r="K34" s="5"/>
      <c r="L34" s="3"/>
      <c r="M34" s="3"/>
      <c r="N34" s="3"/>
      <c r="O34" s="5" t="s">
        <v>38</v>
      </c>
      <c r="P34" s="5"/>
      <c r="Q34" s="5" t="s">
        <v>42</v>
      </c>
      <c r="R34" s="5"/>
      <c r="S34" s="5" t="s">
        <v>38</v>
      </c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49">
        <f t="shared" si="0"/>
        <v>6</v>
      </c>
    </row>
    <row r="35" spans="1:35" x14ac:dyDescent="0.3">
      <c r="A35" s="48"/>
      <c r="B35" s="31" t="s">
        <v>60</v>
      </c>
      <c r="C35" s="31" t="s">
        <v>61</v>
      </c>
      <c r="D35" s="3" t="s">
        <v>42</v>
      </c>
      <c r="E35" s="3"/>
      <c r="F35" s="3" t="s">
        <v>38</v>
      </c>
      <c r="G35" s="3"/>
      <c r="H35" s="3" t="s">
        <v>38</v>
      </c>
      <c r="I35" s="4"/>
      <c r="J35" s="4"/>
      <c r="K35" s="5"/>
      <c r="L35" s="3"/>
      <c r="M35" s="3" t="s">
        <v>38</v>
      </c>
      <c r="N35" s="3"/>
      <c r="O35" s="5" t="s">
        <v>38</v>
      </c>
      <c r="P35" s="5"/>
      <c r="Q35" s="5" t="s">
        <v>42</v>
      </c>
      <c r="R35" s="5"/>
      <c r="S35" s="5" t="s">
        <v>38</v>
      </c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49">
        <f t="shared" si="0"/>
        <v>7</v>
      </c>
    </row>
    <row r="36" spans="1:35" x14ac:dyDescent="0.3">
      <c r="A36" s="48"/>
      <c r="B36" s="37" t="s">
        <v>46</v>
      </c>
      <c r="C36" s="37" t="s">
        <v>39</v>
      </c>
      <c r="D36" s="3" t="s">
        <v>42</v>
      </c>
      <c r="E36" s="3"/>
      <c r="F36" s="3"/>
      <c r="G36" s="3"/>
      <c r="H36" s="3" t="s">
        <v>38</v>
      </c>
      <c r="I36" s="4"/>
      <c r="J36" s="4"/>
      <c r="K36" s="5"/>
      <c r="L36" s="3"/>
      <c r="M36" s="3"/>
      <c r="N36" s="3"/>
      <c r="O36" s="5" t="s">
        <v>38</v>
      </c>
      <c r="P36" s="5"/>
      <c r="Q36" s="5" t="s">
        <v>42</v>
      </c>
      <c r="R36" s="5"/>
      <c r="S36" s="5"/>
      <c r="T36" s="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49">
        <f t="shared" si="0"/>
        <v>4</v>
      </c>
    </row>
    <row r="37" spans="1:35" x14ac:dyDescent="0.3">
      <c r="A37" s="48"/>
      <c r="B37" s="37" t="s">
        <v>31</v>
      </c>
      <c r="C37" s="37" t="s">
        <v>32</v>
      </c>
      <c r="D37" s="3" t="s">
        <v>42</v>
      </c>
      <c r="E37" s="17" t="s">
        <v>42</v>
      </c>
      <c r="F37" s="3" t="s">
        <v>38</v>
      </c>
      <c r="G37" s="3"/>
      <c r="H37" s="3" t="s">
        <v>38</v>
      </c>
      <c r="I37" s="4"/>
      <c r="J37" s="4"/>
      <c r="K37" s="5"/>
      <c r="L37" s="3"/>
      <c r="M37" s="3" t="s">
        <v>38</v>
      </c>
      <c r="N37" s="3"/>
      <c r="O37" s="5" t="s">
        <v>38</v>
      </c>
      <c r="P37" s="5"/>
      <c r="Q37" s="5" t="s">
        <v>42</v>
      </c>
      <c r="R37" s="5"/>
      <c r="S37" s="5" t="s">
        <v>38</v>
      </c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49">
        <f t="shared" si="0"/>
        <v>8</v>
      </c>
    </row>
    <row r="38" spans="1:35" x14ac:dyDescent="0.3">
      <c r="A38" s="10"/>
      <c r="B38" s="24"/>
      <c r="C38" s="24"/>
      <c r="D38" s="70">
        <f>COUNTIF(D9:D37,"=PA")</f>
        <v>25</v>
      </c>
      <c r="E38" s="70">
        <f>COUNTIF(E9:E37,"=PA")</f>
        <v>11</v>
      </c>
      <c r="F38" s="70">
        <f>COUNTIF(F9:F37,"=A")</f>
        <v>24</v>
      </c>
      <c r="G38" s="12"/>
      <c r="H38" s="70">
        <f>COUNTIF(H9:H37,"=A")</f>
        <v>27</v>
      </c>
      <c r="I38" s="70">
        <f>COUNTIF(I9:I37,"=pA")</f>
        <v>0</v>
      </c>
      <c r="J38" s="70">
        <f>COUNTIF(J9:J37,"=A")</f>
        <v>0</v>
      </c>
      <c r="K38" s="70">
        <f>COUNTIF(K9:K37,"=A")</f>
        <v>0</v>
      </c>
      <c r="L38" s="12"/>
      <c r="M38" s="70">
        <f>COUNTIF(M9:M37,"=A")</f>
        <v>20</v>
      </c>
      <c r="N38" s="12"/>
      <c r="O38">
        <f>COUNTIF(O9:O37,"=A")</f>
        <v>27</v>
      </c>
      <c r="P38" s="21">
        <f>COUNTIF(P9:P37,"=pA")</f>
        <v>0</v>
      </c>
      <c r="Q38" s="70">
        <f>COUNTIF(Q9:Q37,"=PA")</f>
        <v>25</v>
      </c>
      <c r="R38" s="70">
        <f>COUNTIF(R9:R37,"=A")</f>
        <v>0</v>
      </c>
      <c r="S38">
        <f>COUNTIF(S9:S37,"=A")</f>
        <v>27</v>
      </c>
      <c r="T38" s="21">
        <f>COUNTIF(T9:T37,"=pA")</f>
        <v>0</v>
      </c>
      <c r="U38" s="16"/>
      <c r="V38">
        <f>COUNTIF(V9:V37,"=A")</f>
        <v>0</v>
      </c>
      <c r="W38" s="70">
        <f>COUNTIF(W9:W37,"=pA")</f>
        <v>0</v>
      </c>
      <c r="X38">
        <f>COUNTIF(X9:X37,"=A")</f>
        <v>0</v>
      </c>
      <c r="Y38" s="70">
        <f>COUNTIF(Y9:Y37,"=A")</f>
        <v>0</v>
      </c>
      <c r="Z38">
        <f>COUNTIF(Z9:Z37,"=pa")</f>
        <v>0</v>
      </c>
      <c r="AA38">
        <f>COUNTIF(AA9:AA37,"=PA")</f>
        <v>0</v>
      </c>
      <c r="AB38">
        <f>COUNTIF(AB9:AB37,"=PA")</f>
        <v>0</v>
      </c>
      <c r="AC38">
        <f>COUNTIF(AC9:AC37,"=A")</f>
        <v>0</v>
      </c>
      <c r="AD38" s="70">
        <f>COUNTIF(AD9:AD37,"=pA")</f>
        <v>0</v>
      </c>
      <c r="AE38">
        <f>COUNTIF(AE9:AE37,"=A")</f>
        <v>0</v>
      </c>
      <c r="AF38" s="16"/>
      <c r="AG38" s="16"/>
      <c r="AH38">
        <f>COUNTIF(AH9:AH37,"=A")</f>
        <v>0</v>
      </c>
      <c r="AI38">
        <f>SUM(AI9:AI37)</f>
        <v>186</v>
      </c>
    </row>
    <row r="39" spans="1:35" x14ac:dyDescent="0.3">
      <c r="A39" s="10"/>
      <c r="B39" s="11"/>
      <c r="C39" s="11"/>
      <c r="D39" s="12"/>
      <c r="E39" s="12"/>
      <c r="F39" s="12"/>
      <c r="G39" s="12"/>
      <c r="H39" s="73"/>
      <c r="I39" s="13"/>
      <c r="J39" s="13"/>
      <c r="K39" s="14"/>
      <c r="L39" s="12"/>
      <c r="M39" s="12"/>
      <c r="N39" s="12"/>
      <c r="O39" s="14"/>
      <c r="P39" s="14"/>
      <c r="Q39" s="14"/>
      <c r="R39" s="14"/>
      <c r="S39" s="14"/>
      <c r="T39" s="14"/>
      <c r="U39" s="15"/>
      <c r="V39" s="16"/>
      <c r="W39" s="15"/>
      <c r="X39" s="16"/>
      <c r="Y39" s="15"/>
      <c r="Z39" s="15"/>
      <c r="AA39" s="16"/>
      <c r="AB39" s="15"/>
      <c r="AC39" s="16"/>
      <c r="AD39" s="15"/>
      <c r="AE39" s="16"/>
      <c r="AF39" s="15"/>
      <c r="AG39" s="15"/>
      <c r="AH39" s="15"/>
    </row>
    <row r="40" spans="1:35" ht="15" x14ac:dyDescent="0.35">
      <c r="A40" s="104" t="s">
        <v>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</sheetData>
  <mergeCells count="5">
    <mergeCell ref="A1:AH1"/>
    <mergeCell ref="A2:AH2"/>
    <mergeCell ref="A4:AH4"/>
    <mergeCell ref="A6:AH6"/>
    <mergeCell ref="A40:AH40"/>
  </mergeCells>
  <conditionalFormatting sqref="D39:S39 AE12 AE14 AE17 G38 L38 N38 D9:S37">
    <cfRule type="cellIs" dxfId="132" priority="21" stopIfTrue="1" operator="notEqual">
      <formula>"P"</formula>
    </cfRule>
  </conditionalFormatting>
  <conditionalFormatting sqref="AH39 D39:T39 U38:U39 V39:AE39 AF38:AG39 G38 L38 N38 D9:AH37">
    <cfRule type="cellIs" dxfId="131" priority="15" stopIfTrue="1" operator="equal">
      <formula>"AG"</formula>
    </cfRule>
    <cfRule type="cellIs" dxfId="130" priority="16" stopIfTrue="1" operator="equal">
      <formula>"AI"</formula>
    </cfRule>
    <cfRule type="cellIs" dxfId="129" priority="17" stopIfTrue="1" operator="equal">
      <formula>"PA"</formula>
    </cfRule>
    <cfRule type="cellIs" dxfId="128" priority="18" stopIfTrue="1" operator="equal">
      <formula>"PT"</formula>
    </cfRule>
    <cfRule type="cellIs" dxfId="127" priority="19" stopIfTrue="1" operator="equal">
      <formula>"PC"</formula>
    </cfRule>
    <cfRule type="cellIs" dxfId="126" priority="20" stopIfTrue="1" operator="equal">
      <formula>"A"</formula>
    </cfRule>
  </conditionalFormatting>
  <conditionalFormatting sqref="AI9">
    <cfRule type="cellIs" dxfId="125" priority="14" stopIfTrue="1" operator="notEqual">
      <formula>"P"</formula>
    </cfRule>
  </conditionalFormatting>
  <conditionalFormatting sqref="AI9">
    <cfRule type="cellIs" dxfId="124" priority="8" stopIfTrue="1" operator="equal">
      <formula>"AG"</formula>
    </cfRule>
    <cfRule type="cellIs" dxfId="123" priority="9" stopIfTrue="1" operator="equal">
      <formula>"AI"</formula>
    </cfRule>
    <cfRule type="cellIs" dxfId="122" priority="10" stopIfTrue="1" operator="equal">
      <formula>"PA"</formula>
    </cfRule>
    <cfRule type="cellIs" dxfId="121" priority="11" stopIfTrue="1" operator="equal">
      <formula>"PT"</formula>
    </cfRule>
    <cfRule type="cellIs" dxfId="120" priority="12" stopIfTrue="1" operator="equal">
      <formula>"PC"</formula>
    </cfRule>
    <cfRule type="cellIs" dxfId="119" priority="13" stopIfTrue="1" operator="equal">
      <formula>"A"</formula>
    </cfRule>
  </conditionalFormatting>
  <conditionalFormatting sqref="AI10:AI37">
    <cfRule type="cellIs" dxfId="118" priority="7" stopIfTrue="1" operator="notEqual">
      <formula>"P"</formula>
    </cfRule>
  </conditionalFormatting>
  <conditionalFormatting sqref="AI10:AI37">
    <cfRule type="cellIs" dxfId="117" priority="1" stopIfTrue="1" operator="equal">
      <formula>"AG"</formula>
    </cfRule>
    <cfRule type="cellIs" dxfId="116" priority="2" stopIfTrue="1" operator="equal">
      <formula>"AI"</formula>
    </cfRule>
    <cfRule type="cellIs" dxfId="115" priority="3" stopIfTrue="1" operator="equal">
      <formula>"PA"</formula>
    </cfRule>
    <cfRule type="cellIs" dxfId="114" priority="4" stopIfTrue="1" operator="equal">
      <formula>"PT"</formula>
    </cfRule>
    <cfRule type="cellIs" dxfId="113" priority="5" stopIfTrue="1" operator="equal">
      <formula>"PC"</formula>
    </cfRule>
    <cfRule type="cellIs" dxfId="112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40"/>
  <sheetViews>
    <sheetView topLeftCell="A4" zoomScaleNormal="100" workbookViewId="0">
      <selection activeCell="A25" sqref="A25:XFD25"/>
    </sheetView>
  </sheetViews>
  <sheetFormatPr defaultRowHeight="14.4" x14ac:dyDescent="0.3"/>
  <cols>
    <col min="1" max="1" width="2.88671875" customWidth="1"/>
    <col min="2" max="2" width="13.44140625" style="23" bestFit="1" customWidth="1"/>
    <col min="3" max="3" width="15.88671875" style="23" bestFit="1" customWidth="1"/>
    <col min="4" max="34" width="3.6640625" customWidth="1"/>
    <col min="35" max="35" width="7.88671875" bestFit="1" customWidth="1"/>
  </cols>
  <sheetData>
    <row r="1" spans="1:35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22.2" x14ac:dyDescent="0.3">
      <c r="A3" s="76"/>
      <c r="B3" s="22"/>
      <c r="C3" s="22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5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6" spans="1:35" ht="18" x14ac:dyDescent="0.35">
      <c r="A6" s="103" t="s">
        <v>69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5" x14ac:dyDescent="0.3">
      <c r="P7" s="21"/>
      <c r="X7" s="21"/>
      <c r="AD7" s="21"/>
    </row>
    <row r="8" spans="1:35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20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t="s">
        <v>6</v>
      </c>
    </row>
    <row r="9" spans="1:35" x14ac:dyDescent="0.3">
      <c r="A9" s="48"/>
      <c r="B9" s="31" t="s">
        <v>7</v>
      </c>
      <c r="C9" s="31" t="s">
        <v>8</v>
      </c>
      <c r="D9" s="17"/>
      <c r="E9" s="17"/>
      <c r="F9" s="3" t="s">
        <v>40</v>
      </c>
      <c r="G9" s="3"/>
      <c r="H9" s="3"/>
      <c r="I9" s="4"/>
      <c r="J9" s="4"/>
      <c r="K9" s="5"/>
      <c r="L9" s="3" t="s">
        <v>38</v>
      </c>
      <c r="M9" s="3"/>
      <c r="N9" s="3"/>
      <c r="O9" s="5" t="s">
        <v>40</v>
      </c>
      <c r="P9" s="5"/>
      <c r="Q9" s="5" t="s">
        <v>38</v>
      </c>
      <c r="R9" s="5"/>
      <c r="S9" s="5" t="s">
        <v>38</v>
      </c>
      <c r="T9" s="5"/>
      <c r="U9" s="6"/>
      <c r="V9" s="6" t="s">
        <v>42</v>
      </c>
      <c r="W9" s="6"/>
      <c r="X9" s="6" t="s">
        <v>38</v>
      </c>
      <c r="Y9" s="6"/>
      <c r="Z9" s="6" t="s">
        <v>38</v>
      </c>
      <c r="AA9" s="6"/>
      <c r="AB9" s="6"/>
      <c r="AC9" s="6" t="s">
        <v>42</v>
      </c>
      <c r="AD9" s="6"/>
      <c r="AE9" s="6" t="s">
        <v>38</v>
      </c>
      <c r="AF9" s="6"/>
      <c r="AG9" s="6" t="s">
        <v>38</v>
      </c>
      <c r="AH9" s="6"/>
      <c r="AI9" s="49">
        <f>COUNTIF(D9:AH9,"=A")+COUNTIF(D9:AH9,"=PA")+COUNTIF(D9:AH9,"=PT")</f>
        <v>11</v>
      </c>
    </row>
    <row r="10" spans="1:35" x14ac:dyDescent="0.3">
      <c r="A10" s="48"/>
      <c r="B10" s="37" t="s">
        <v>59</v>
      </c>
      <c r="C10" s="37" t="s">
        <v>27</v>
      </c>
      <c r="D10" s="17"/>
      <c r="E10" s="3"/>
      <c r="F10" s="3"/>
      <c r="G10" s="3"/>
      <c r="H10" s="3"/>
      <c r="I10" s="4"/>
      <c r="J10" s="4"/>
      <c r="K10" s="5"/>
      <c r="L10" s="3" t="s">
        <v>38</v>
      </c>
      <c r="M10" s="3"/>
      <c r="N10" s="3"/>
      <c r="O10" s="5"/>
      <c r="P10" s="5"/>
      <c r="Q10" s="5" t="s">
        <v>38</v>
      </c>
      <c r="R10" s="5"/>
      <c r="S10" s="5" t="s">
        <v>38</v>
      </c>
      <c r="T10" s="5"/>
      <c r="U10" s="6"/>
      <c r="V10" s="6" t="s">
        <v>42</v>
      </c>
      <c r="W10" s="6"/>
      <c r="X10" s="6" t="s">
        <v>38</v>
      </c>
      <c r="Y10" s="6"/>
      <c r="Z10" s="6"/>
      <c r="AA10" s="6"/>
      <c r="AB10" s="6"/>
      <c r="AC10" s="6" t="s">
        <v>42</v>
      </c>
      <c r="AD10" s="6"/>
      <c r="AE10" s="6" t="s">
        <v>38</v>
      </c>
      <c r="AF10" s="6"/>
      <c r="AG10" s="6" t="s">
        <v>38</v>
      </c>
      <c r="AH10" s="6"/>
      <c r="AI10" s="49">
        <f t="shared" ref="AI10:AI37" si="0">COUNTIF(D10:AH10,"=A")+COUNTIF(D10:AH10,"=PA")+COUNTIF(D10:AH10,"=PT")</f>
        <v>8</v>
      </c>
    </row>
    <row r="11" spans="1:35" x14ac:dyDescent="0.3">
      <c r="A11" s="48"/>
      <c r="B11" s="37" t="s">
        <v>62</v>
      </c>
      <c r="C11" s="37" t="s">
        <v>18</v>
      </c>
      <c r="D11" s="17"/>
      <c r="E11" s="3"/>
      <c r="F11" s="3"/>
      <c r="G11" s="3"/>
      <c r="H11" s="3"/>
      <c r="I11" s="4"/>
      <c r="J11" s="4"/>
      <c r="K11" s="5"/>
      <c r="L11" s="3" t="s">
        <v>38</v>
      </c>
      <c r="M11" s="3"/>
      <c r="N11" s="3"/>
      <c r="O11" s="5" t="s">
        <v>40</v>
      </c>
      <c r="P11" s="5"/>
      <c r="Q11" s="5"/>
      <c r="R11" s="5"/>
      <c r="S11" s="5" t="s">
        <v>38</v>
      </c>
      <c r="T11" s="5"/>
      <c r="U11" s="6"/>
      <c r="V11" s="6" t="s">
        <v>42</v>
      </c>
      <c r="W11" s="6"/>
      <c r="X11" s="6" t="s">
        <v>38</v>
      </c>
      <c r="Y11" s="6"/>
      <c r="Z11" s="6" t="s">
        <v>38</v>
      </c>
      <c r="AA11" s="6"/>
      <c r="AB11" s="6"/>
      <c r="AC11" s="6"/>
      <c r="AD11" s="6"/>
      <c r="AE11" s="6" t="s">
        <v>38</v>
      </c>
      <c r="AF11" s="6"/>
      <c r="AG11" s="6" t="s">
        <v>38</v>
      </c>
      <c r="AH11" s="6"/>
      <c r="AI11" s="49">
        <f t="shared" si="0"/>
        <v>8</v>
      </c>
    </row>
    <row r="12" spans="1:35" x14ac:dyDescent="0.3">
      <c r="A12" s="48"/>
      <c r="B12" s="37" t="s">
        <v>41</v>
      </c>
      <c r="C12" s="37" t="s">
        <v>35</v>
      </c>
      <c r="D12" s="17"/>
      <c r="E12" s="3"/>
      <c r="F12" s="3"/>
      <c r="G12" s="3"/>
      <c r="H12" s="3"/>
      <c r="I12" s="4"/>
      <c r="J12" s="4"/>
      <c r="K12" s="5"/>
      <c r="L12" s="3" t="s">
        <v>38</v>
      </c>
      <c r="M12" s="3"/>
      <c r="N12" s="3"/>
      <c r="O12" s="5" t="s">
        <v>40</v>
      </c>
      <c r="P12" s="5"/>
      <c r="Q12" s="5" t="s">
        <v>38</v>
      </c>
      <c r="R12" s="5"/>
      <c r="S12" s="5" t="s">
        <v>38</v>
      </c>
      <c r="T12" s="5"/>
      <c r="U12" s="6"/>
      <c r="V12" s="6" t="s">
        <v>42</v>
      </c>
      <c r="W12" s="6"/>
      <c r="X12" s="6" t="s">
        <v>38</v>
      </c>
      <c r="Y12" s="6"/>
      <c r="Z12" s="6" t="s">
        <v>38</v>
      </c>
      <c r="AA12" s="6"/>
      <c r="AB12" s="6"/>
      <c r="AC12" s="6" t="s">
        <v>42</v>
      </c>
      <c r="AD12" s="6"/>
      <c r="AE12" s="6" t="s">
        <v>38</v>
      </c>
      <c r="AF12" s="6"/>
      <c r="AG12" s="6"/>
      <c r="AH12" s="6"/>
      <c r="AI12" s="49">
        <f t="shared" si="0"/>
        <v>9</v>
      </c>
    </row>
    <row r="13" spans="1:35" x14ac:dyDescent="0.3">
      <c r="A13" s="48"/>
      <c r="B13" s="37" t="s">
        <v>64</v>
      </c>
      <c r="C13" s="37" t="s">
        <v>65</v>
      </c>
      <c r="D13" s="3"/>
      <c r="E13" s="3"/>
      <c r="F13" s="3"/>
      <c r="G13" s="3"/>
      <c r="H13" s="3"/>
      <c r="I13" s="4"/>
      <c r="J13" s="4"/>
      <c r="K13" s="6"/>
      <c r="L13" s="3" t="s">
        <v>38</v>
      </c>
      <c r="M13" s="3"/>
      <c r="N13" s="3"/>
      <c r="O13" s="5" t="s">
        <v>40</v>
      </c>
      <c r="P13" s="5"/>
      <c r="Q13" s="5" t="s">
        <v>38</v>
      </c>
      <c r="R13" s="6"/>
      <c r="S13" s="6" t="s">
        <v>38</v>
      </c>
      <c r="T13" s="5"/>
      <c r="U13" s="6"/>
      <c r="V13" s="6" t="s">
        <v>42</v>
      </c>
      <c r="W13" s="6"/>
      <c r="X13" s="6" t="s">
        <v>38</v>
      </c>
      <c r="Y13" s="6"/>
      <c r="Z13" s="6" t="s">
        <v>38</v>
      </c>
      <c r="AA13" s="6"/>
      <c r="AB13" s="6"/>
      <c r="AC13" s="6" t="s">
        <v>42</v>
      </c>
      <c r="AD13" s="6"/>
      <c r="AE13" s="6"/>
      <c r="AF13" s="6"/>
      <c r="AG13" s="6"/>
      <c r="AH13" s="6"/>
      <c r="AI13" s="49">
        <f t="shared" si="0"/>
        <v>8</v>
      </c>
    </row>
    <row r="14" spans="1:35" x14ac:dyDescent="0.3">
      <c r="A14" s="48"/>
      <c r="B14" s="31" t="s">
        <v>9</v>
      </c>
      <c r="C14" s="31" t="s">
        <v>10</v>
      </c>
      <c r="D14" s="3"/>
      <c r="E14" s="17"/>
      <c r="F14" s="3" t="s">
        <v>40</v>
      </c>
      <c r="G14" s="3"/>
      <c r="H14" s="3"/>
      <c r="I14" s="4"/>
      <c r="J14" s="4"/>
      <c r="K14" s="5"/>
      <c r="L14" s="3" t="s">
        <v>38</v>
      </c>
      <c r="M14" s="3"/>
      <c r="N14" s="3"/>
      <c r="O14" s="5" t="s">
        <v>40</v>
      </c>
      <c r="P14" s="5"/>
      <c r="Q14" s="5" t="s">
        <v>38</v>
      </c>
      <c r="R14" s="5"/>
      <c r="S14" s="5" t="s">
        <v>38</v>
      </c>
      <c r="T14" s="5"/>
      <c r="U14" s="6"/>
      <c r="V14" s="6" t="s">
        <v>42</v>
      </c>
      <c r="W14" s="6"/>
      <c r="X14" s="6" t="s">
        <v>38</v>
      </c>
      <c r="Y14" s="6"/>
      <c r="Z14" s="6" t="s">
        <v>38</v>
      </c>
      <c r="AA14" s="6"/>
      <c r="AB14" s="6"/>
      <c r="AC14" s="6" t="s">
        <v>42</v>
      </c>
      <c r="AD14" s="6"/>
      <c r="AE14" s="6" t="s">
        <v>38</v>
      </c>
      <c r="AF14" s="6"/>
      <c r="AG14" s="6" t="s">
        <v>38</v>
      </c>
      <c r="AH14" s="6"/>
      <c r="AI14" s="49">
        <f t="shared" si="0"/>
        <v>11</v>
      </c>
    </row>
    <row r="15" spans="1:35" x14ac:dyDescent="0.3">
      <c r="A15" s="48"/>
      <c r="B15" s="37" t="s">
        <v>56</v>
      </c>
      <c r="C15" s="37" t="s">
        <v>20</v>
      </c>
      <c r="D15" s="3"/>
      <c r="E15" s="3"/>
      <c r="F15" s="3"/>
      <c r="G15" s="3"/>
      <c r="H15" s="3"/>
      <c r="I15" s="4"/>
      <c r="J15" s="4"/>
      <c r="K15" s="5"/>
      <c r="L15" s="3" t="s">
        <v>38</v>
      </c>
      <c r="M15" s="3"/>
      <c r="N15" s="3"/>
      <c r="O15" s="5" t="s">
        <v>40</v>
      </c>
      <c r="P15" s="5"/>
      <c r="Q15" s="5"/>
      <c r="R15" s="5"/>
      <c r="S15" s="5" t="s">
        <v>38</v>
      </c>
      <c r="T15" s="5"/>
      <c r="U15" s="6"/>
      <c r="V15" s="6" t="s">
        <v>42</v>
      </c>
      <c r="W15" s="6"/>
      <c r="X15" s="6"/>
      <c r="Y15" s="6"/>
      <c r="Z15" s="6"/>
      <c r="AA15" s="6"/>
      <c r="AB15" s="6"/>
      <c r="AC15" s="6"/>
      <c r="AD15" s="6"/>
      <c r="AE15" s="6" t="s">
        <v>38</v>
      </c>
      <c r="AF15" s="6"/>
      <c r="AG15" s="6" t="s">
        <v>38</v>
      </c>
      <c r="AH15" s="6"/>
      <c r="AI15" s="49">
        <f t="shared" si="0"/>
        <v>6</v>
      </c>
    </row>
    <row r="16" spans="1:35" x14ac:dyDescent="0.3">
      <c r="A16" s="48"/>
      <c r="B16" s="31" t="s">
        <v>11</v>
      </c>
      <c r="C16" s="31" t="s">
        <v>12</v>
      </c>
      <c r="D16" s="3"/>
      <c r="E16" s="17"/>
      <c r="F16" s="3"/>
      <c r="G16" s="3"/>
      <c r="H16" s="3"/>
      <c r="I16" s="4"/>
      <c r="J16" s="4"/>
      <c r="K16" s="5"/>
      <c r="L16" s="3" t="s">
        <v>38</v>
      </c>
      <c r="M16" s="3"/>
      <c r="N16" s="3"/>
      <c r="O16" s="5" t="s">
        <v>40</v>
      </c>
      <c r="P16" s="5"/>
      <c r="Q16" s="5"/>
      <c r="R16" s="5"/>
      <c r="S16" s="5" t="s">
        <v>38</v>
      </c>
      <c r="T16" s="5"/>
      <c r="U16" s="6"/>
      <c r="V16" s="6" t="s">
        <v>42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 t="s">
        <v>38</v>
      </c>
      <c r="AH16" s="6"/>
      <c r="AI16" s="49">
        <f t="shared" si="0"/>
        <v>5</v>
      </c>
    </row>
    <row r="17" spans="1:35" x14ac:dyDescent="0.3">
      <c r="A17" s="48"/>
      <c r="B17" s="31" t="s">
        <v>13</v>
      </c>
      <c r="C17" s="31" t="s">
        <v>14</v>
      </c>
      <c r="D17" s="3"/>
      <c r="E17" s="3"/>
      <c r="F17" s="3"/>
      <c r="G17" s="3"/>
      <c r="H17" s="3"/>
      <c r="I17" s="4"/>
      <c r="J17" s="4"/>
      <c r="K17" s="5"/>
      <c r="L17" s="3" t="s">
        <v>38</v>
      </c>
      <c r="M17" s="3"/>
      <c r="N17" s="3"/>
      <c r="O17" s="5"/>
      <c r="P17" s="5"/>
      <c r="Q17" s="5" t="s">
        <v>38</v>
      </c>
      <c r="R17" s="5"/>
      <c r="S17" s="5" t="s">
        <v>38</v>
      </c>
      <c r="T17" s="5"/>
      <c r="U17" s="6"/>
      <c r="V17" s="6" t="s">
        <v>42</v>
      </c>
      <c r="W17" s="6"/>
      <c r="X17" s="6" t="s">
        <v>38</v>
      </c>
      <c r="Y17" s="6"/>
      <c r="Z17" s="6" t="s">
        <v>38</v>
      </c>
      <c r="AA17" s="6"/>
      <c r="AB17" s="6"/>
      <c r="AC17" s="6" t="s">
        <v>42</v>
      </c>
      <c r="AD17" s="6"/>
      <c r="AE17" s="6" t="s">
        <v>38</v>
      </c>
      <c r="AF17" s="6"/>
      <c r="AG17" s="6" t="s">
        <v>38</v>
      </c>
      <c r="AH17" s="6"/>
      <c r="AI17" s="49">
        <f t="shared" si="0"/>
        <v>9</v>
      </c>
    </row>
    <row r="18" spans="1:35" x14ac:dyDescent="0.3">
      <c r="A18" s="48"/>
      <c r="B18" s="37" t="s">
        <v>15</v>
      </c>
      <c r="C18" s="37" t="s">
        <v>52</v>
      </c>
      <c r="D18" s="3"/>
      <c r="E18" s="3"/>
      <c r="F18" s="3"/>
      <c r="G18" s="3"/>
      <c r="H18" s="3"/>
      <c r="I18" s="4"/>
      <c r="J18" s="4"/>
      <c r="K18" s="6"/>
      <c r="L18" s="3"/>
      <c r="M18" s="3"/>
      <c r="N18" s="3"/>
      <c r="O18" s="5"/>
      <c r="P18" s="5"/>
      <c r="Q18" s="5" t="s">
        <v>38</v>
      </c>
      <c r="R18" s="6"/>
      <c r="S18" s="6" t="s">
        <v>38</v>
      </c>
      <c r="T18" s="5"/>
      <c r="U18" s="6"/>
      <c r="V18" s="6" t="s">
        <v>42</v>
      </c>
      <c r="W18" s="6"/>
      <c r="X18" s="6" t="s">
        <v>38</v>
      </c>
      <c r="Y18" s="6"/>
      <c r="Z18" s="6" t="s">
        <v>38</v>
      </c>
      <c r="AA18" s="6"/>
      <c r="AB18" s="6"/>
      <c r="AC18" s="6" t="s">
        <v>42</v>
      </c>
      <c r="AD18" s="6"/>
      <c r="AE18" s="6" t="s">
        <v>38</v>
      </c>
      <c r="AF18" s="6"/>
      <c r="AG18" s="6" t="s">
        <v>38</v>
      </c>
      <c r="AH18" s="6"/>
      <c r="AI18" s="49">
        <f t="shared" si="0"/>
        <v>8</v>
      </c>
    </row>
    <row r="19" spans="1:35" x14ac:dyDescent="0.3">
      <c r="A19" s="48"/>
      <c r="B19" s="37" t="s">
        <v>15</v>
      </c>
      <c r="C19" s="37" t="s">
        <v>16</v>
      </c>
      <c r="D19" s="3"/>
      <c r="E19" s="3"/>
      <c r="F19" s="3"/>
      <c r="G19" s="3"/>
      <c r="H19" s="3"/>
      <c r="I19" s="4"/>
      <c r="J19" s="4"/>
      <c r="K19" s="6"/>
      <c r="L19" s="3" t="s">
        <v>38</v>
      </c>
      <c r="M19" s="3"/>
      <c r="N19" s="3"/>
      <c r="O19" s="5" t="s">
        <v>40</v>
      </c>
      <c r="P19" s="5"/>
      <c r="Q19" s="5"/>
      <c r="R19" s="6"/>
      <c r="S19" s="6" t="s">
        <v>38</v>
      </c>
      <c r="T19" s="5"/>
      <c r="U19" s="6"/>
      <c r="V19" s="6" t="s">
        <v>42</v>
      </c>
      <c r="W19" s="6"/>
      <c r="X19" s="6" t="s">
        <v>38</v>
      </c>
      <c r="Y19" s="6"/>
      <c r="Z19" s="6" t="s">
        <v>38</v>
      </c>
      <c r="AA19" s="6"/>
      <c r="AB19" s="6"/>
      <c r="AC19" s="6" t="s">
        <v>42</v>
      </c>
      <c r="AD19" s="6"/>
      <c r="AE19" s="6" t="s">
        <v>38</v>
      </c>
      <c r="AF19" s="6"/>
      <c r="AG19" s="6" t="s">
        <v>38</v>
      </c>
      <c r="AH19" s="6"/>
      <c r="AI19" s="49">
        <f t="shared" si="0"/>
        <v>9</v>
      </c>
    </row>
    <row r="20" spans="1:35" x14ac:dyDescent="0.3">
      <c r="A20" s="48"/>
      <c r="B20" s="37" t="s">
        <v>47</v>
      </c>
      <c r="C20" s="37" t="s">
        <v>43</v>
      </c>
      <c r="D20" s="3"/>
      <c r="E20" s="3"/>
      <c r="F20" s="8"/>
      <c r="G20" s="8"/>
      <c r="H20" s="3"/>
      <c r="I20" s="4"/>
      <c r="J20" s="4"/>
      <c r="K20" s="6"/>
      <c r="L20" s="3" t="s">
        <v>38</v>
      </c>
      <c r="M20" s="3"/>
      <c r="N20" s="3"/>
      <c r="O20" s="5"/>
      <c r="P20" s="5"/>
      <c r="Q20" s="5" t="s">
        <v>38</v>
      </c>
      <c r="R20" s="6"/>
      <c r="S20" s="6"/>
      <c r="T20" s="5"/>
      <c r="U20" s="6"/>
      <c r="V20" s="6"/>
      <c r="W20" s="6"/>
      <c r="X20" s="6" t="s">
        <v>38</v>
      </c>
      <c r="Y20" s="6"/>
      <c r="Z20" s="6" t="s">
        <v>38</v>
      </c>
      <c r="AA20" s="6"/>
      <c r="AB20" s="6"/>
      <c r="AC20" s="6"/>
      <c r="AD20" s="6"/>
      <c r="AE20" s="6" t="s">
        <v>38</v>
      </c>
      <c r="AF20" s="6"/>
      <c r="AG20" s="6" t="s">
        <v>38</v>
      </c>
      <c r="AH20" s="6"/>
      <c r="AI20" s="49">
        <f t="shared" si="0"/>
        <v>6</v>
      </c>
    </row>
    <row r="21" spans="1:35" x14ac:dyDescent="0.3">
      <c r="A21" s="48"/>
      <c r="B21" s="31" t="s">
        <v>17</v>
      </c>
      <c r="C21" s="31" t="s">
        <v>18</v>
      </c>
      <c r="D21" s="3"/>
      <c r="E21" s="17"/>
      <c r="F21" s="3"/>
      <c r="G21" s="3"/>
      <c r="H21" s="3"/>
      <c r="I21" s="4"/>
      <c r="J21" s="4"/>
      <c r="K21" s="6"/>
      <c r="L21" s="3" t="s">
        <v>38</v>
      </c>
      <c r="M21" s="3"/>
      <c r="N21" s="3"/>
      <c r="O21" s="5" t="s">
        <v>40</v>
      </c>
      <c r="P21" s="5"/>
      <c r="Q21" s="5"/>
      <c r="R21" s="7"/>
      <c r="S21" s="6"/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 t="s">
        <v>38</v>
      </c>
      <c r="AF21" s="6"/>
      <c r="AG21" s="6" t="s">
        <v>38</v>
      </c>
      <c r="AH21" s="6"/>
      <c r="AI21" s="49">
        <f t="shared" si="0"/>
        <v>4</v>
      </c>
    </row>
    <row r="22" spans="1:35" x14ac:dyDescent="0.3">
      <c r="A22" s="48"/>
      <c r="B22" s="37" t="s">
        <v>45</v>
      </c>
      <c r="C22" s="37" t="s">
        <v>37</v>
      </c>
      <c r="D22" s="3"/>
      <c r="E22" s="3"/>
      <c r="F22" s="3"/>
      <c r="G22" s="3"/>
      <c r="H22" s="3"/>
      <c r="I22" s="4"/>
      <c r="J22" s="4"/>
      <c r="K22" s="6"/>
      <c r="L22" s="3" t="s">
        <v>38</v>
      </c>
      <c r="M22" s="3"/>
      <c r="N22" s="3"/>
      <c r="O22" s="5" t="s">
        <v>40</v>
      </c>
      <c r="P22" s="5"/>
      <c r="Q22" s="5" t="s">
        <v>38</v>
      </c>
      <c r="R22" s="6"/>
      <c r="S22" s="6" t="s">
        <v>38</v>
      </c>
      <c r="T22" s="5"/>
      <c r="U22" s="9"/>
      <c r="V22" s="6" t="s">
        <v>42</v>
      </c>
      <c r="W22" s="6"/>
      <c r="X22" s="9" t="s">
        <v>38</v>
      </c>
      <c r="Y22" s="9"/>
      <c r="Z22" s="6" t="s">
        <v>38</v>
      </c>
      <c r="AA22" s="6"/>
      <c r="AB22" s="9"/>
      <c r="AC22" s="6"/>
      <c r="AD22" s="6"/>
      <c r="AE22" s="6" t="s">
        <v>38</v>
      </c>
      <c r="AF22" s="6"/>
      <c r="AG22" s="6" t="s">
        <v>38</v>
      </c>
      <c r="AH22" s="6"/>
      <c r="AI22" s="49">
        <f t="shared" si="0"/>
        <v>9</v>
      </c>
    </row>
    <row r="23" spans="1:35" x14ac:dyDescent="0.3">
      <c r="A23" s="48"/>
      <c r="B23" s="31" t="s">
        <v>19</v>
      </c>
      <c r="C23" s="31" t="s">
        <v>20</v>
      </c>
      <c r="D23" s="3"/>
      <c r="E23" s="17"/>
      <c r="F23" s="3" t="s">
        <v>40</v>
      </c>
      <c r="G23" s="3"/>
      <c r="H23" s="3"/>
      <c r="I23" s="4"/>
      <c r="J23" s="4"/>
      <c r="K23" s="6"/>
      <c r="L23" s="3" t="s">
        <v>38</v>
      </c>
      <c r="M23" s="3"/>
      <c r="N23" s="3"/>
      <c r="O23" s="5" t="s">
        <v>40</v>
      </c>
      <c r="P23" s="5"/>
      <c r="Q23" s="5" t="s">
        <v>38</v>
      </c>
      <c r="R23" s="5"/>
      <c r="S23" s="6" t="s">
        <v>38</v>
      </c>
      <c r="T23" s="5"/>
      <c r="U23" s="6"/>
      <c r="V23" s="6" t="s">
        <v>42</v>
      </c>
      <c r="W23" s="6"/>
      <c r="X23" s="6" t="s">
        <v>38</v>
      </c>
      <c r="Y23" s="6"/>
      <c r="Z23" s="6" t="s">
        <v>38</v>
      </c>
      <c r="AA23" s="6"/>
      <c r="AB23" s="6"/>
      <c r="AC23" s="6" t="s">
        <v>42</v>
      </c>
      <c r="AD23" s="6"/>
      <c r="AE23" s="6" t="s">
        <v>38</v>
      </c>
      <c r="AF23" s="6"/>
      <c r="AG23" s="6" t="s">
        <v>38</v>
      </c>
      <c r="AH23" s="6"/>
      <c r="AI23" s="49">
        <f t="shared" si="0"/>
        <v>11</v>
      </c>
    </row>
    <row r="24" spans="1:35" x14ac:dyDescent="0.3">
      <c r="A24" s="48"/>
      <c r="B24" s="57" t="s">
        <v>58</v>
      </c>
      <c r="C24" s="57" t="s">
        <v>50</v>
      </c>
      <c r="D24" s="3"/>
      <c r="E24" s="3"/>
      <c r="F24" s="3"/>
      <c r="G24" s="3"/>
      <c r="H24" s="3"/>
      <c r="I24" s="4"/>
      <c r="J24" s="4"/>
      <c r="K24" s="6"/>
      <c r="L24" s="3" t="s">
        <v>38</v>
      </c>
      <c r="M24" s="3"/>
      <c r="N24" s="3"/>
      <c r="O24" s="5" t="s">
        <v>40</v>
      </c>
      <c r="P24" s="5"/>
      <c r="Q24" s="5"/>
      <c r="R24" s="6"/>
      <c r="S24" s="6" t="s">
        <v>38</v>
      </c>
      <c r="T24" s="5"/>
      <c r="U24" s="6"/>
      <c r="V24" s="6" t="s">
        <v>42</v>
      </c>
      <c r="W24" s="6"/>
      <c r="X24" s="6" t="s">
        <v>38</v>
      </c>
      <c r="Y24" s="6"/>
      <c r="Z24" s="6"/>
      <c r="AA24" s="6"/>
      <c r="AB24" s="6"/>
      <c r="AC24" s="6" t="s">
        <v>42</v>
      </c>
      <c r="AD24" s="6"/>
      <c r="AE24" s="6" t="s">
        <v>38</v>
      </c>
      <c r="AF24" s="6"/>
      <c r="AG24" s="6"/>
      <c r="AH24" s="6"/>
      <c r="AI24" s="49">
        <f t="shared" si="0"/>
        <v>7</v>
      </c>
    </row>
    <row r="25" spans="1:35" x14ac:dyDescent="0.3">
      <c r="A25" s="48"/>
      <c r="B25" s="31" t="s">
        <v>21</v>
      </c>
      <c r="C25" s="31" t="s">
        <v>22</v>
      </c>
      <c r="D25" s="3"/>
      <c r="E25" s="3"/>
      <c r="F25" s="3" t="s">
        <v>40</v>
      </c>
      <c r="G25" s="3"/>
      <c r="H25" s="3"/>
      <c r="I25" s="4"/>
      <c r="J25" s="4"/>
      <c r="K25" s="5"/>
      <c r="L25" s="3" t="s">
        <v>38</v>
      </c>
      <c r="M25" s="3"/>
      <c r="N25" s="3"/>
      <c r="O25" s="5" t="s">
        <v>40</v>
      </c>
      <c r="P25" s="5"/>
      <c r="Q25" s="5" t="s">
        <v>38</v>
      </c>
      <c r="R25" s="5"/>
      <c r="S25" s="5" t="s">
        <v>38</v>
      </c>
      <c r="T25" s="5"/>
      <c r="U25" s="6"/>
      <c r="V25" s="6" t="s">
        <v>42</v>
      </c>
      <c r="W25" s="6"/>
      <c r="X25" s="6" t="s">
        <v>38</v>
      </c>
      <c r="Y25" s="6"/>
      <c r="Z25" s="6" t="s">
        <v>38</v>
      </c>
      <c r="AA25" s="6"/>
      <c r="AB25" s="6"/>
      <c r="AC25" s="6" t="s">
        <v>42</v>
      </c>
      <c r="AD25" s="6"/>
      <c r="AE25" s="6" t="s">
        <v>38</v>
      </c>
      <c r="AF25" s="6"/>
      <c r="AG25" s="6" t="s">
        <v>38</v>
      </c>
      <c r="AH25" s="6"/>
      <c r="AI25" s="49">
        <f t="shared" si="0"/>
        <v>11</v>
      </c>
    </row>
    <row r="26" spans="1:35" x14ac:dyDescent="0.3">
      <c r="A26" s="48"/>
      <c r="B26" s="31" t="s">
        <v>23</v>
      </c>
      <c r="C26" s="31" t="s">
        <v>24</v>
      </c>
      <c r="D26" s="3"/>
      <c r="E26" s="17"/>
      <c r="F26" s="3"/>
      <c r="G26" s="3"/>
      <c r="H26" s="3"/>
      <c r="I26" s="4"/>
      <c r="J26" s="4"/>
      <c r="K26" s="6"/>
      <c r="L26" s="3" t="s">
        <v>38</v>
      </c>
      <c r="M26" s="3"/>
      <c r="N26" s="3"/>
      <c r="O26" s="5" t="s">
        <v>40</v>
      </c>
      <c r="P26" s="5"/>
      <c r="Q26" s="5" t="s">
        <v>38</v>
      </c>
      <c r="R26" s="6"/>
      <c r="S26" s="6" t="s">
        <v>38</v>
      </c>
      <c r="T26" s="5"/>
      <c r="U26" s="6"/>
      <c r="V26" s="6" t="s">
        <v>42</v>
      </c>
      <c r="W26" s="6"/>
      <c r="X26" s="6" t="s">
        <v>38</v>
      </c>
      <c r="Y26" s="6"/>
      <c r="Z26" s="6" t="s">
        <v>38</v>
      </c>
      <c r="AA26" s="6"/>
      <c r="AB26" s="6"/>
      <c r="AC26" s="6" t="s">
        <v>42</v>
      </c>
      <c r="AD26" s="6"/>
      <c r="AE26" s="6" t="s">
        <v>38</v>
      </c>
      <c r="AF26" s="6"/>
      <c r="AG26" s="6" t="s">
        <v>38</v>
      </c>
      <c r="AH26" s="6"/>
      <c r="AI26" s="49">
        <f t="shared" si="0"/>
        <v>10</v>
      </c>
    </row>
    <row r="27" spans="1:35" x14ac:dyDescent="0.3">
      <c r="A27" s="48"/>
      <c r="B27" s="31" t="s">
        <v>25</v>
      </c>
      <c r="C27" s="31" t="s">
        <v>49</v>
      </c>
      <c r="D27" s="3"/>
      <c r="E27" s="17"/>
      <c r="F27" s="3" t="s">
        <v>40</v>
      </c>
      <c r="G27" s="3"/>
      <c r="H27" s="3"/>
      <c r="I27" s="4"/>
      <c r="J27" s="4"/>
      <c r="K27" s="5"/>
      <c r="L27" s="3" t="s">
        <v>38</v>
      </c>
      <c r="M27" s="3"/>
      <c r="N27" s="3"/>
      <c r="O27" s="5" t="s">
        <v>40</v>
      </c>
      <c r="P27" s="5"/>
      <c r="Q27" s="5" t="s">
        <v>38</v>
      </c>
      <c r="R27" s="5"/>
      <c r="S27" s="5" t="s">
        <v>38</v>
      </c>
      <c r="T27" s="5"/>
      <c r="U27" s="6"/>
      <c r="V27" s="6" t="s">
        <v>42</v>
      </c>
      <c r="W27" s="6"/>
      <c r="X27" s="6" t="s">
        <v>38</v>
      </c>
      <c r="Y27" s="6"/>
      <c r="Z27" s="6" t="s">
        <v>38</v>
      </c>
      <c r="AA27" s="6"/>
      <c r="AB27" s="6"/>
      <c r="AC27" s="6" t="s">
        <v>42</v>
      </c>
      <c r="AD27" s="6"/>
      <c r="AE27" s="6" t="s">
        <v>38</v>
      </c>
      <c r="AF27" s="6"/>
      <c r="AG27" s="6" t="s">
        <v>38</v>
      </c>
      <c r="AH27" s="6"/>
      <c r="AI27" s="49">
        <f t="shared" si="0"/>
        <v>11</v>
      </c>
    </row>
    <row r="28" spans="1:35" x14ac:dyDescent="0.3">
      <c r="A28" s="48"/>
      <c r="B28" s="31" t="s">
        <v>26</v>
      </c>
      <c r="C28" s="31" t="s">
        <v>27</v>
      </c>
      <c r="D28" s="3"/>
      <c r="E28" s="3"/>
      <c r="F28" s="3"/>
      <c r="G28" s="3"/>
      <c r="H28" s="3"/>
      <c r="I28" s="4"/>
      <c r="J28" s="4"/>
      <c r="K28" s="6"/>
      <c r="L28" s="3" t="s">
        <v>38</v>
      </c>
      <c r="M28" s="3"/>
      <c r="N28" s="3"/>
      <c r="O28" s="5" t="s">
        <v>40</v>
      </c>
      <c r="P28" s="5"/>
      <c r="Q28" s="5" t="s">
        <v>38</v>
      </c>
      <c r="R28" s="6"/>
      <c r="S28" s="6" t="s">
        <v>38</v>
      </c>
      <c r="T28" s="5"/>
      <c r="U28" s="6"/>
      <c r="V28" s="6" t="s">
        <v>42</v>
      </c>
      <c r="W28" s="6"/>
      <c r="X28" s="6" t="s">
        <v>38</v>
      </c>
      <c r="Y28" s="6"/>
      <c r="Z28" s="6" t="s">
        <v>38</v>
      </c>
      <c r="AA28" s="6"/>
      <c r="AB28" s="6"/>
      <c r="AC28" s="6"/>
      <c r="AD28" s="6"/>
      <c r="AE28" s="6"/>
      <c r="AF28" s="6"/>
      <c r="AG28" s="6" t="s">
        <v>38</v>
      </c>
      <c r="AH28" s="6"/>
      <c r="AI28" s="49">
        <f t="shared" si="0"/>
        <v>8</v>
      </c>
    </row>
    <row r="29" spans="1:35" x14ac:dyDescent="0.3">
      <c r="A29" s="48"/>
      <c r="B29" s="37" t="s">
        <v>57</v>
      </c>
      <c r="C29" s="37" t="s">
        <v>51</v>
      </c>
      <c r="D29" s="3"/>
      <c r="E29" s="3"/>
      <c r="F29" s="3"/>
      <c r="G29" s="3"/>
      <c r="H29" s="3"/>
      <c r="I29" s="4"/>
      <c r="J29" s="4"/>
      <c r="K29" s="5"/>
      <c r="L29" s="3" t="s">
        <v>38</v>
      </c>
      <c r="M29" s="3"/>
      <c r="N29" s="3"/>
      <c r="O29" s="5" t="s">
        <v>40</v>
      </c>
      <c r="P29" s="5"/>
      <c r="Q29" s="5" t="s">
        <v>38</v>
      </c>
      <c r="R29" s="5"/>
      <c r="S29" s="5" t="s">
        <v>38</v>
      </c>
      <c r="T29" s="5"/>
      <c r="U29" s="6"/>
      <c r="V29" s="6" t="s">
        <v>42</v>
      </c>
      <c r="W29" s="6"/>
      <c r="X29" s="6" t="s">
        <v>38</v>
      </c>
      <c r="Y29" s="6"/>
      <c r="Z29" s="6" t="s">
        <v>38</v>
      </c>
      <c r="AA29" s="6"/>
      <c r="AB29" s="6"/>
      <c r="AC29" s="6" t="s">
        <v>42</v>
      </c>
      <c r="AD29" s="6"/>
      <c r="AE29" s="6" t="s">
        <v>38</v>
      </c>
      <c r="AF29" s="6"/>
      <c r="AG29" s="6" t="s">
        <v>38</v>
      </c>
      <c r="AH29" s="6"/>
      <c r="AI29" s="49">
        <f t="shared" si="0"/>
        <v>10</v>
      </c>
    </row>
    <row r="30" spans="1:35" x14ac:dyDescent="0.3">
      <c r="A30" s="48"/>
      <c r="B30" s="31" t="s">
        <v>28</v>
      </c>
      <c r="C30" s="31" t="s">
        <v>29</v>
      </c>
      <c r="D30" s="3"/>
      <c r="E30" s="17"/>
      <c r="F30" s="3"/>
      <c r="G30" s="3"/>
      <c r="H30" s="3"/>
      <c r="I30" s="4"/>
      <c r="J30" s="4"/>
      <c r="K30" s="5"/>
      <c r="L30" s="3" t="s">
        <v>38</v>
      </c>
      <c r="M30" s="3"/>
      <c r="N30" s="3"/>
      <c r="O30" s="5" t="s">
        <v>40</v>
      </c>
      <c r="P30" s="5"/>
      <c r="Q30" s="5"/>
      <c r="R30" s="5"/>
      <c r="S30" s="5" t="s">
        <v>38</v>
      </c>
      <c r="T30" s="5"/>
      <c r="U30" s="6"/>
      <c r="V30" s="6" t="s">
        <v>42</v>
      </c>
      <c r="W30" s="6"/>
      <c r="X30" s="6" t="s">
        <v>38</v>
      </c>
      <c r="Y30" s="6"/>
      <c r="Z30" s="6" t="s">
        <v>38</v>
      </c>
      <c r="AA30" s="6"/>
      <c r="AB30" s="6"/>
      <c r="AC30" s="6" t="s">
        <v>42</v>
      </c>
      <c r="AD30" s="6"/>
      <c r="AE30" s="6" t="s">
        <v>38</v>
      </c>
      <c r="AF30" s="6"/>
      <c r="AG30" s="6" t="s">
        <v>38</v>
      </c>
      <c r="AH30" s="6"/>
      <c r="AI30" s="49">
        <f t="shared" si="0"/>
        <v>9</v>
      </c>
    </row>
    <row r="31" spans="1:35" x14ac:dyDescent="0.3">
      <c r="A31" s="48"/>
      <c r="B31" s="31" t="s">
        <v>30</v>
      </c>
      <c r="C31" s="31" t="s">
        <v>8</v>
      </c>
      <c r="D31" s="3"/>
      <c r="E31" s="3"/>
      <c r="F31" s="3"/>
      <c r="G31" s="3"/>
      <c r="H31" s="3"/>
      <c r="I31" s="4"/>
      <c r="J31" s="4"/>
      <c r="K31" s="5"/>
      <c r="L31" s="3" t="s">
        <v>38</v>
      </c>
      <c r="M31" s="3"/>
      <c r="N31" s="3"/>
      <c r="O31" s="5" t="s">
        <v>40</v>
      </c>
      <c r="P31" s="5"/>
      <c r="Q31" s="5"/>
      <c r="R31" s="5"/>
      <c r="S31" s="5" t="s">
        <v>38</v>
      </c>
      <c r="T31" s="5"/>
      <c r="U31" s="6"/>
      <c r="V31" s="6" t="s">
        <v>42</v>
      </c>
      <c r="W31" s="6"/>
      <c r="X31" s="6"/>
      <c r="Y31" s="6"/>
      <c r="Z31" s="6" t="s">
        <v>38</v>
      </c>
      <c r="AA31" s="6"/>
      <c r="AB31" s="6"/>
      <c r="AC31" s="6" t="s">
        <v>42</v>
      </c>
      <c r="AD31" s="6"/>
      <c r="AE31" s="6"/>
      <c r="AF31" s="6"/>
      <c r="AG31" s="6"/>
      <c r="AH31" s="7"/>
      <c r="AI31" s="49">
        <f t="shared" si="0"/>
        <v>6</v>
      </c>
    </row>
    <row r="32" spans="1:35" x14ac:dyDescent="0.3">
      <c r="A32" s="48"/>
      <c r="B32" s="37" t="s">
        <v>44</v>
      </c>
      <c r="C32" s="37" t="s">
        <v>36</v>
      </c>
      <c r="D32" s="3"/>
      <c r="E32" s="17"/>
      <c r="F32" s="3" t="s">
        <v>40</v>
      </c>
      <c r="G32" s="3"/>
      <c r="H32" s="3"/>
      <c r="I32" s="4"/>
      <c r="J32" s="4"/>
      <c r="K32" s="5"/>
      <c r="L32" s="3" t="s">
        <v>38</v>
      </c>
      <c r="M32" s="3"/>
      <c r="N32" s="3"/>
      <c r="O32" s="5" t="s">
        <v>40</v>
      </c>
      <c r="P32" s="5"/>
      <c r="Q32" s="5" t="s">
        <v>38</v>
      </c>
      <c r="R32" s="5"/>
      <c r="S32" s="5" t="s">
        <v>38</v>
      </c>
      <c r="T32" s="5"/>
      <c r="U32" s="6"/>
      <c r="V32" s="6" t="s">
        <v>42</v>
      </c>
      <c r="W32" s="6"/>
      <c r="X32" s="6" t="s">
        <v>38</v>
      </c>
      <c r="Y32" s="6"/>
      <c r="Z32" s="6" t="s">
        <v>38</v>
      </c>
      <c r="AA32" s="6"/>
      <c r="AB32" s="6"/>
      <c r="AC32" s="6" t="s">
        <v>42</v>
      </c>
      <c r="AD32" s="6"/>
      <c r="AE32" s="6" t="s">
        <v>38</v>
      </c>
      <c r="AF32" s="6"/>
      <c r="AG32" s="6" t="s">
        <v>38</v>
      </c>
      <c r="AH32" s="6"/>
      <c r="AI32" s="49">
        <f t="shared" si="0"/>
        <v>11</v>
      </c>
    </row>
    <row r="33" spans="1:35" x14ac:dyDescent="0.3">
      <c r="A33" s="48"/>
      <c r="B33" s="31" t="s">
        <v>33</v>
      </c>
      <c r="C33" s="31" t="s">
        <v>34</v>
      </c>
      <c r="D33" s="3"/>
      <c r="E33" s="17"/>
      <c r="F33" s="3"/>
      <c r="G33" s="3"/>
      <c r="H33" s="3"/>
      <c r="I33" s="4"/>
      <c r="J33" s="4"/>
      <c r="K33" s="5"/>
      <c r="L33" s="3" t="s">
        <v>38</v>
      </c>
      <c r="M33" s="3"/>
      <c r="N33" s="3"/>
      <c r="O33" s="5" t="s">
        <v>40</v>
      </c>
      <c r="P33" s="5"/>
      <c r="Q33" s="5"/>
      <c r="R33" s="5"/>
      <c r="S33" s="5" t="s">
        <v>38</v>
      </c>
      <c r="T33" s="5"/>
      <c r="U33" s="6"/>
      <c r="V33" s="6" t="s">
        <v>42</v>
      </c>
      <c r="W33" s="6"/>
      <c r="X33" s="6" t="s">
        <v>38</v>
      </c>
      <c r="Y33" s="6"/>
      <c r="Z33" s="6" t="s">
        <v>38</v>
      </c>
      <c r="AA33" s="6"/>
      <c r="AB33" s="6"/>
      <c r="AC33" s="6" t="s">
        <v>42</v>
      </c>
      <c r="AD33" s="6"/>
      <c r="AE33" s="6" t="s">
        <v>38</v>
      </c>
      <c r="AF33" s="6"/>
      <c r="AG33" s="6" t="s">
        <v>38</v>
      </c>
      <c r="AH33" s="6"/>
      <c r="AI33" s="49">
        <f t="shared" si="0"/>
        <v>9</v>
      </c>
    </row>
    <row r="34" spans="1:35" x14ac:dyDescent="0.3">
      <c r="A34" s="48"/>
      <c r="B34" s="37" t="s">
        <v>66</v>
      </c>
      <c r="C34" s="37" t="s">
        <v>63</v>
      </c>
      <c r="D34" s="3"/>
      <c r="E34" s="3"/>
      <c r="F34" s="3"/>
      <c r="G34" s="3"/>
      <c r="H34" s="3"/>
      <c r="I34" s="4"/>
      <c r="J34" s="4"/>
      <c r="K34" s="5"/>
      <c r="L34" s="3" t="s">
        <v>38</v>
      </c>
      <c r="M34" s="3"/>
      <c r="N34" s="3"/>
      <c r="O34" s="5" t="s">
        <v>40</v>
      </c>
      <c r="P34" s="5"/>
      <c r="Q34" s="5" t="s">
        <v>38</v>
      </c>
      <c r="R34" s="5"/>
      <c r="S34" s="5" t="s">
        <v>38</v>
      </c>
      <c r="T34" s="5"/>
      <c r="U34" s="6"/>
      <c r="V34" s="6" t="s">
        <v>42</v>
      </c>
      <c r="W34" s="6"/>
      <c r="X34" s="6"/>
      <c r="Y34" s="6"/>
      <c r="Z34" s="6" t="s">
        <v>38</v>
      </c>
      <c r="AA34" s="6"/>
      <c r="AB34" s="6"/>
      <c r="AC34" s="6" t="s">
        <v>42</v>
      </c>
      <c r="AD34" s="6"/>
      <c r="AE34" s="6" t="s">
        <v>38</v>
      </c>
      <c r="AF34" s="6"/>
      <c r="AG34" s="6"/>
      <c r="AH34" s="6"/>
      <c r="AI34" s="49">
        <f t="shared" si="0"/>
        <v>8</v>
      </c>
    </row>
    <row r="35" spans="1:35" x14ac:dyDescent="0.3">
      <c r="A35" s="48"/>
      <c r="B35" s="31" t="s">
        <v>60</v>
      </c>
      <c r="C35" s="31" t="s">
        <v>61</v>
      </c>
      <c r="D35" s="3"/>
      <c r="E35" s="3"/>
      <c r="F35" s="3"/>
      <c r="G35" s="3"/>
      <c r="H35" s="3"/>
      <c r="I35" s="4"/>
      <c r="J35" s="4"/>
      <c r="K35" s="5"/>
      <c r="L35" s="3" t="s">
        <v>38</v>
      </c>
      <c r="M35" s="3"/>
      <c r="N35" s="3"/>
      <c r="O35" s="5" t="s">
        <v>40</v>
      </c>
      <c r="P35" s="5"/>
      <c r="Q35" s="5" t="s">
        <v>38</v>
      </c>
      <c r="R35" s="5"/>
      <c r="S35" s="5" t="s">
        <v>38</v>
      </c>
      <c r="T35" s="5"/>
      <c r="U35" s="6"/>
      <c r="V35" s="6" t="s">
        <v>42</v>
      </c>
      <c r="W35" s="6"/>
      <c r="X35" s="6" t="s">
        <v>38</v>
      </c>
      <c r="Y35" s="6"/>
      <c r="Z35" s="6" t="s">
        <v>38</v>
      </c>
      <c r="AA35" s="6"/>
      <c r="AB35" s="6"/>
      <c r="AC35" s="6" t="s">
        <v>42</v>
      </c>
      <c r="AD35" s="6"/>
      <c r="AE35" s="6" t="s">
        <v>38</v>
      </c>
      <c r="AF35" s="6"/>
      <c r="AG35" s="6" t="s">
        <v>38</v>
      </c>
      <c r="AH35" s="6"/>
      <c r="AI35" s="49">
        <f t="shared" si="0"/>
        <v>10</v>
      </c>
    </row>
    <row r="36" spans="1:35" x14ac:dyDescent="0.3">
      <c r="A36" s="48"/>
      <c r="B36" s="37" t="s">
        <v>46</v>
      </c>
      <c r="C36" s="37" t="s">
        <v>39</v>
      </c>
      <c r="D36" s="3"/>
      <c r="E36" s="3"/>
      <c r="F36" s="3"/>
      <c r="G36" s="3"/>
      <c r="H36" s="3"/>
      <c r="I36" s="4"/>
      <c r="J36" s="4"/>
      <c r="K36" s="5"/>
      <c r="L36" s="3" t="s">
        <v>38</v>
      </c>
      <c r="M36" s="3"/>
      <c r="N36" s="3"/>
      <c r="O36" s="5" t="s">
        <v>40</v>
      </c>
      <c r="P36" s="5"/>
      <c r="Q36" s="5" t="s">
        <v>38</v>
      </c>
      <c r="R36" s="5"/>
      <c r="S36" s="5" t="s">
        <v>38</v>
      </c>
      <c r="T36" s="5"/>
      <c r="U36" s="6"/>
      <c r="V36" s="6" t="s">
        <v>42</v>
      </c>
      <c r="W36" s="6"/>
      <c r="X36" s="6" t="s">
        <v>38</v>
      </c>
      <c r="Y36" s="6"/>
      <c r="Z36" s="6"/>
      <c r="AA36" s="6"/>
      <c r="AB36" s="6"/>
      <c r="AC36" s="6" t="s">
        <v>42</v>
      </c>
      <c r="AD36" s="6"/>
      <c r="AE36" s="6"/>
      <c r="AF36" s="6"/>
      <c r="AG36" s="6"/>
      <c r="AH36" s="6"/>
      <c r="AI36" s="49">
        <f t="shared" si="0"/>
        <v>7</v>
      </c>
    </row>
    <row r="37" spans="1:35" x14ac:dyDescent="0.3">
      <c r="A37" s="48"/>
      <c r="B37" s="37" t="s">
        <v>31</v>
      </c>
      <c r="C37" s="37" t="s">
        <v>32</v>
      </c>
      <c r="D37" s="3"/>
      <c r="E37" s="17"/>
      <c r="F37" s="3" t="s">
        <v>40</v>
      </c>
      <c r="G37" s="3"/>
      <c r="H37" s="3"/>
      <c r="I37" s="4"/>
      <c r="J37" s="4"/>
      <c r="K37" s="5"/>
      <c r="L37" s="3" t="s">
        <v>38</v>
      </c>
      <c r="M37" s="3"/>
      <c r="N37" s="3"/>
      <c r="O37" s="5" t="s">
        <v>40</v>
      </c>
      <c r="P37" s="5"/>
      <c r="Q37" s="5" t="s">
        <v>38</v>
      </c>
      <c r="R37" s="5"/>
      <c r="S37" s="5" t="s">
        <v>38</v>
      </c>
      <c r="T37" s="5"/>
      <c r="U37" s="6"/>
      <c r="V37" s="6" t="s">
        <v>42</v>
      </c>
      <c r="W37" s="6"/>
      <c r="X37" s="6" t="s">
        <v>38</v>
      </c>
      <c r="Y37" s="6"/>
      <c r="Z37" s="6" t="s">
        <v>38</v>
      </c>
      <c r="AA37" s="6"/>
      <c r="AB37" s="6"/>
      <c r="AC37" s="6" t="s">
        <v>42</v>
      </c>
      <c r="AD37" s="6"/>
      <c r="AE37" s="6" t="s">
        <v>38</v>
      </c>
      <c r="AF37" s="6"/>
      <c r="AG37" s="6" t="s">
        <v>38</v>
      </c>
      <c r="AH37" s="6"/>
      <c r="AI37" s="49">
        <f t="shared" si="0"/>
        <v>11</v>
      </c>
    </row>
    <row r="38" spans="1:35" x14ac:dyDescent="0.3">
      <c r="A38" s="10"/>
      <c r="B38" s="24"/>
      <c r="C38" s="24"/>
      <c r="D38" s="70">
        <f>COUNTIF(D9:D37,"=PA")</f>
        <v>0</v>
      </c>
      <c r="E38" s="70">
        <f>COUNTIF(E9:E37,"=PA")</f>
        <v>0</v>
      </c>
      <c r="F38" s="70">
        <f>COUNTIF(F9:F37,"=PT")</f>
        <v>7</v>
      </c>
      <c r="G38" s="12"/>
      <c r="H38" s="70">
        <f>COUNTIF(H9:H37,"=A")</f>
        <v>0</v>
      </c>
      <c r="I38" s="70">
        <f>COUNTIF(I9:I37,"=pA")</f>
        <v>0</v>
      </c>
      <c r="J38" s="70">
        <f>COUNTIF(J9:J37,"=A")</f>
        <v>0</v>
      </c>
      <c r="K38" s="70">
        <f>COUNTIF(K9:K37,"=A")</f>
        <v>0</v>
      </c>
      <c r="L38" s="70">
        <f>COUNTIF(L9:L37,"=A")</f>
        <v>28</v>
      </c>
      <c r="M38" s="70">
        <f>COUNTIF(M9:M37,"=A")</f>
        <v>0</v>
      </c>
      <c r="N38" s="12"/>
      <c r="O38" s="70">
        <f>COUNTIF(O9:O37,"=PT")</f>
        <v>25</v>
      </c>
      <c r="P38" s="21">
        <f>COUNTIF(P9:P37,"=pA")</f>
        <v>0</v>
      </c>
      <c r="Q38" s="70">
        <f>COUNTIF(Q9:Q37,"=A")</f>
        <v>20</v>
      </c>
      <c r="R38" s="70">
        <f>COUNTIF(R9:R37,"=A")</f>
        <v>0</v>
      </c>
      <c r="S38">
        <f>COUNTIF(S9:S37,"=A")</f>
        <v>27</v>
      </c>
      <c r="T38" s="21">
        <f>COUNTIF(T9:T37,"=pA")</f>
        <v>0</v>
      </c>
      <c r="U38" s="16"/>
      <c r="V38">
        <f>COUNTIF(V9:V37,"=pA")</f>
        <v>27</v>
      </c>
      <c r="W38" s="70">
        <f>COUNTIF(W9:W37,"=pA")</f>
        <v>0</v>
      </c>
      <c r="X38">
        <f>COUNTIF(X9:X37,"=A")</f>
        <v>24</v>
      </c>
      <c r="Y38" s="70">
        <f>COUNTIF(Y9:Y37,"=A")</f>
        <v>0</v>
      </c>
      <c r="Z38">
        <f>COUNTIF(Z9:Z37,"=A")</f>
        <v>23</v>
      </c>
      <c r="AA38">
        <f>COUNTIF(AA9:AA37,"=PA")</f>
        <v>0</v>
      </c>
      <c r="AB38">
        <f>COUNTIF(AB9:AB37,"=PA")</f>
        <v>0</v>
      </c>
      <c r="AC38">
        <f>COUNTIF(AC9:AC37,"=PA")</f>
        <v>22</v>
      </c>
      <c r="AD38" s="70">
        <f>COUNTIF(AD9:AD37,"=pA")</f>
        <v>0</v>
      </c>
      <c r="AE38">
        <f>COUNTIF(AE9:AE37,"=A")</f>
        <v>24</v>
      </c>
      <c r="AF38" s="16"/>
      <c r="AG38">
        <f>COUNTIF(AG9:AG37,"=A")</f>
        <v>23</v>
      </c>
      <c r="AH38">
        <f>COUNTIF(AH9:AH37,"=A")</f>
        <v>0</v>
      </c>
      <c r="AI38">
        <f>SUM(AI9:AI37)</f>
        <v>250</v>
      </c>
    </row>
    <row r="39" spans="1:35" x14ac:dyDescent="0.3">
      <c r="A39" s="10"/>
      <c r="B39" s="11"/>
      <c r="C39" s="11"/>
      <c r="D39" s="12"/>
      <c r="E39" s="12"/>
      <c r="F39" s="12"/>
      <c r="G39" s="12"/>
      <c r="H39" s="73"/>
      <c r="I39" s="13"/>
      <c r="J39" s="13"/>
      <c r="K39" s="14"/>
      <c r="L39" s="12"/>
      <c r="M39" s="12"/>
      <c r="N39" s="12"/>
      <c r="O39" s="14"/>
      <c r="P39" s="14"/>
      <c r="Q39" s="14"/>
      <c r="R39" s="14"/>
      <c r="S39" s="14"/>
      <c r="T39" s="14"/>
      <c r="U39" s="15"/>
      <c r="V39" s="16"/>
      <c r="W39" s="15"/>
      <c r="X39" s="16"/>
      <c r="Y39" s="15"/>
      <c r="Z39" s="15"/>
      <c r="AA39" s="16"/>
      <c r="AB39" s="15"/>
      <c r="AC39" s="16"/>
      <c r="AD39" s="15"/>
      <c r="AE39" s="16"/>
      <c r="AF39" s="15"/>
      <c r="AG39" s="15"/>
      <c r="AH39" s="15"/>
    </row>
    <row r="40" spans="1:35" ht="15" x14ac:dyDescent="0.35">
      <c r="A40" s="104" t="s">
        <v>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</sheetData>
  <mergeCells count="5">
    <mergeCell ref="A1:AH1"/>
    <mergeCell ref="A2:AH2"/>
    <mergeCell ref="A4:AH4"/>
    <mergeCell ref="A6:AH6"/>
    <mergeCell ref="A40:AH40"/>
  </mergeCells>
  <conditionalFormatting sqref="D39:S39 AE12 AE14 AE17 G38 N38 D9:S37">
    <cfRule type="cellIs" dxfId="111" priority="21" stopIfTrue="1" operator="notEqual">
      <formula>"P"</formula>
    </cfRule>
  </conditionalFormatting>
  <conditionalFormatting sqref="D39:T39 U38:U39 V39:AH39 G38 N38 D9:AH37 AF38">
    <cfRule type="cellIs" dxfId="110" priority="15" stopIfTrue="1" operator="equal">
      <formula>"AG"</formula>
    </cfRule>
    <cfRule type="cellIs" dxfId="109" priority="16" stopIfTrue="1" operator="equal">
      <formula>"AI"</formula>
    </cfRule>
    <cfRule type="cellIs" dxfId="108" priority="17" stopIfTrue="1" operator="equal">
      <formula>"PA"</formula>
    </cfRule>
    <cfRule type="cellIs" dxfId="107" priority="18" stopIfTrue="1" operator="equal">
      <formula>"PT"</formula>
    </cfRule>
    <cfRule type="cellIs" dxfId="106" priority="19" stopIfTrue="1" operator="equal">
      <formula>"PC"</formula>
    </cfRule>
    <cfRule type="cellIs" dxfId="105" priority="20" stopIfTrue="1" operator="equal">
      <formula>"A"</formula>
    </cfRule>
  </conditionalFormatting>
  <conditionalFormatting sqref="AI9">
    <cfRule type="cellIs" dxfId="104" priority="14" stopIfTrue="1" operator="notEqual">
      <formula>"P"</formula>
    </cfRule>
  </conditionalFormatting>
  <conditionalFormatting sqref="AI9">
    <cfRule type="cellIs" dxfId="103" priority="8" stopIfTrue="1" operator="equal">
      <formula>"AG"</formula>
    </cfRule>
    <cfRule type="cellIs" dxfId="102" priority="9" stopIfTrue="1" operator="equal">
      <formula>"AI"</formula>
    </cfRule>
    <cfRule type="cellIs" dxfId="101" priority="10" stopIfTrue="1" operator="equal">
      <formula>"PA"</formula>
    </cfRule>
    <cfRule type="cellIs" dxfId="100" priority="11" stopIfTrue="1" operator="equal">
      <formula>"PT"</formula>
    </cfRule>
    <cfRule type="cellIs" dxfId="99" priority="12" stopIfTrue="1" operator="equal">
      <formula>"PC"</formula>
    </cfRule>
    <cfRule type="cellIs" dxfId="98" priority="13" stopIfTrue="1" operator="equal">
      <formula>"A"</formula>
    </cfRule>
  </conditionalFormatting>
  <conditionalFormatting sqref="AI10:AI37">
    <cfRule type="cellIs" dxfId="97" priority="7" stopIfTrue="1" operator="notEqual">
      <formula>"P"</formula>
    </cfRule>
  </conditionalFormatting>
  <conditionalFormatting sqref="AI10:AI37">
    <cfRule type="cellIs" dxfId="96" priority="1" stopIfTrue="1" operator="equal">
      <formula>"AG"</formula>
    </cfRule>
    <cfRule type="cellIs" dxfId="95" priority="2" stopIfTrue="1" operator="equal">
      <formula>"AI"</formula>
    </cfRule>
    <cfRule type="cellIs" dxfId="94" priority="3" stopIfTrue="1" operator="equal">
      <formula>"PA"</formula>
    </cfRule>
    <cfRule type="cellIs" dxfId="93" priority="4" stopIfTrue="1" operator="equal">
      <formula>"PT"</formula>
    </cfRule>
    <cfRule type="cellIs" dxfId="92" priority="5" stopIfTrue="1" operator="equal">
      <formula>"PC"</formula>
    </cfRule>
    <cfRule type="cellIs" dxfId="91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0"/>
  <sheetViews>
    <sheetView topLeftCell="A6" zoomScaleNormal="100" workbookViewId="0">
      <selection activeCell="A25" sqref="A25:XFD25"/>
    </sheetView>
  </sheetViews>
  <sheetFormatPr defaultRowHeight="14.4" x14ac:dyDescent="0.3"/>
  <cols>
    <col min="1" max="1" width="2.88671875" customWidth="1"/>
    <col min="2" max="2" width="13.44140625" style="23" bestFit="1" customWidth="1"/>
    <col min="3" max="3" width="15.88671875" style="23" bestFit="1" customWidth="1"/>
    <col min="4" max="34" width="3.6640625" customWidth="1"/>
    <col min="35" max="35" width="7.88671875" bestFit="1" customWidth="1"/>
  </cols>
  <sheetData>
    <row r="1" spans="1:35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22.2" x14ac:dyDescent="0.3">
      <c r="A3" s="25"/>
      <c r="B3" s="22"/>
      <c r="C3" s="22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5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6" spans="1:35" ht="18" x14ac:dyDescent="0.35">
      <c r="A6" s="103" t="s">
        <v>71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5" x14ac:dyDescent="0.3">
      <c r="P7" s="21"/>
      <c r="X7" s="21"/>
      <c r="AD7" s="21"/>
    </row>
    <row r="8" spans="1:35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20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t="s">
        <v>6</v>
      </c>
    </row>
    <row r="9" spans="1:35" x14ac:dyDescent="0.3">
      <c r="A9" s="48"/>
      <c r="B9" s="31" t="s">
        <v>7</v>
      </c>
      <c r="C9" s="31" t="s">
        <v>8</v>
      </c>
      <c r="D9" s="17"/>
      <c r="E9" s="17"/>
      <c r="F9" s="3"/>
      <c r="G9" s="3" t="s">
        <v>38</v>
      </c>
      <c r="H9" s="3"/>
      <c r="I9" s="4" t="s">
        <v>38</v>
      </c>
      <c r="J9" s="4"/>
      <c r="K9" s="5"/>
      <c r="L9" s="3" t="s">
        <v>42</v>
      </c>
      <c r="M9" s="3"/>
      <c r="N9" s="3" t="s">
        <v>38</v>
      </c>
      <c r="O9" s="5"/>
      <c r="P9" s="5" t="s">
        <v>38</v>
      </c>
      <c r="Q9" s="5"/>
      <c r="R9" s="5"/>
      <c r="S9" s="5" t="s">
        <v>42</v>
      </c>
      <c r="T9" s="5"/>
      <c r="U9" s="6" t="s">
        <v>38</v>
      </c>
      <c r="V9" s="6"/>
      <c r="W9" s="6" t="s">
        <v>38</v>
      </c>
      <c r="X9" s="6"/>
      <c r="Y9" s="6"/>
      <c r="Z9" s="6" t="s">
        <v>42</v>
      </c>
      <c r="AA9" s="6"/>
      <c r="AB9" s="6" t="s">
        <v>38</v>
      </c>
      <c r="AC9" s="6"/>
      <c r="AD9" s="6" t="s">
        <v>38</v>
      </c>
      <c r="AE9" s="6"/>
      <c r="AF9" s="6"/>
      <c r="AG9" s="6"/>
      <c r="AH9" s="6"/>
      <c r="AI9" s="49">
        <f>COUNTIF(D9:AH9,"=A")+COUNTIF(D9:AH9,"=PA")+COUNTIF(D9:AH9,"=PT")</f>
        <v>11</v>
      </c>
    </row>
    <row r="10" spans="1:35" x14ac:dyDescent="0.3">
      <c r="A10" s="48"/>
      <c r="B10" s="37" t="s">
        <v>59</v>
      </c>
      <c r="C10" s="37" t="s">
        <v>27</v>
      </c>
      <c r="D10" s="17"/>
      <c r="E10" s="3"/>
      <c r="F10" s="3"/>
      <c r="G10" s="3" t="s">
        <v>38</v>
      </c>
      <c r="H10" s="3"/>
      <c r="I10" s="4" t="s">
        <v>38</v>
      </c>
      <c r="J10" s="4"/>
      <c r="K10" s="5"/>
      <c r="L10" s="3" t="s">
        <v>42</v>
      </c>
      <c r="M10" s="3"/>
      <c r="N10" s="3"/>
      <c r="O10" s="5"/>
      <c r="P10" s="5" t="s">
        <v>38</v>
      </c>
      <c r="Q10" s="5"/>
      <c r="R10" s="5"/>
      <c r="S10" s="5" t="s">
        <v>42</v>
      </c>
      <c r="T10" s="5"/>
      <c r="U10" s="6" t="s">
        <v>38</v>
      </c>
      <c r="V10" s="6"/>
      <c r="W10" s="6" t="s">
        <v>38</v>
      </c>
      <c r="X10" s="6"/>
      <c r="Y10" s="6"/>
      <c r="Z10" s="6" t="s">
        <v>42</v>
      </c>
      <c r="AA10" s="6"/>
      <c r="AB10" s="6" t="s">
        <v>38</v>
      </c>
      <c r="AC10" s="6"/>
      <c r="AD10" s="6" t="s">
        <v>38</v>
      </c>
      <c r="AE10" s="6"/>
      <c r="AF10" s="6"/>
      <c r="AG10" s="6"/>
      <c r="AH10" s="6"/>
      <c r="AI10" s="49">
        <f t="shared" ref="AI10:AI37" si="0">COUNTIF(D10:AH10,"=A")+COUNTIF(D10:AH10,"=PA")+COUNTIF(D10:AH10,"=PT")</f>
        <v>10</v>
      </c>
    </row>
    <row r="11" spans="1:35" x14ac:dyDescent="0.3">
      <c r="A11" s="48"/>
      <c r="B11" s="37" t="s">
        <v>62</v>
      </c>
      <c r="C11" s="37" t="s">
        <v>18</v>
      </c>
      <c r="D11" s="17"/>
      <c r="E11" s="3"/>
      <c r="F11" s="3"/>
      <c r="G11" s="3" t="s">
        <v>38</v>
      </c>
      <c r="H11" s="3"/>
      <c r="I11" s="4" t="s">
        <v>38</v>
      </c>
      <c r="J11" s="4"/>
      <c r="K11" s="5"/>
      <c r="L11" s="3" t="s">
        <v>42</v>
      </c>
      <c r="M11" s="3"/>
      <c r="N11" s="3" t="s">
        <v>38</v>
      </c>
      <c r="O11" s="5"/>
      <c r="P11" s="5" t="s">
        <v>38</v>
      </c>
      <c r="Q11" s="5"/>
      <c r="R11" s="5"/>
      <c r="S11" s="5" t="s">
        <v>42</v>
      </c>
      <c r="T11" s="5"/>
      <c r="U11" s="6" t="s">
        <v>38</v>
      </c>
      <c r="V11" s="6"/>
      <c r="W11" s="6" t="s">
        <v>38</v>
      </c>
      <c r="X11" s="6"/>
      <c r="Y11" s="6"/>
      <c r="Z11" s="6" t="s">
        <v>42</v>
      </c>
      <c r="AA11" s="6"/>
      <c r="AB11" s="6"/>
      <c r="AC11" s="6"/>
      <c r="AD11" s="6"/>
      <c r="AE11" s="6"/>
      <c r="AF11" s="6"/>
      <c r="AG11" s="6"/>
      <c r="AH11" s="6"/>
      <c r="AI11" s="49">
        <f t="shared" si="0"/>
        <v>9</v>
      </c>
    </row>
    <row r="12" spans="1:35" x14ac:dyDescent="0.3">
      <c r="A12" s="48"/>
      <c r="B12" s="37" t="s">
        <v>41</v>
      </c>
      <c r="C12" s="37" t="s">
        <v>35</v>
      </c>
      <c r="D12" s="17"/>
      <c r="E12" s="3"/>
      <c r="F12" s="3"/>
      <c r="G12" s="3" t="s">
        <v>38</v>
      </c>
      <c r="H12" s="3"/>
      <c r="I12" s="4" t="s">
        <v>38</v>
      </c>
      <c r="J12" s="4"/>
      <c r="K12" s="5"/>
      <c r="L12" s="3" t="s">
        <v>42</v>
      </c>
      <c r="M12" s="3"/>
      <c r="N12" s="3" t="s">
        <v>38</v>
      </c>
      <c r="O12" s="5"/>
      <c r="P12" s="5" t="s">
        <v>38</v>
      </c>
      <c r="Q12" s="5"/>
      <c r="R12" s="5"/>
      <c r="S12" s="5" t="s">
        <v>42</v>
      </c>
      <c r="T12" s="5"/>
      <c r="U12" s="6" t="s">
        <v>38</v>
      </c>
      <c r="V12" s="6"/>
      <c r="W12" s="6" t="s">
        <v>38</v>
      </c>
      <c r="X12" s="6"/>
      <c r="Y12" s="6"/>
      <c r="Z12" s="6" t="s">
        <v>42</v>
      </c>
      <c r="AA12" s="6"/>
      <c r="AB12" s="6" t="s">
        <v>38</v>
      </c>
      <c r="AC12" s="6"/>
      <c r="AD12" s="6" t="s">
        <v>38</v>
      </c>
      <c r="AE12" s="6"/>
      <c r="AF12" s="6"/>
      <c r="AG12" s="6"/>
      <c r="AH12" s="6"/>
      <c r="AI12" s="49">
        <f t="shared" si="0"/>
        <v>11</v>
      </c>
    </row>
    <row r="13" spans="1:35" x14ac:dyDescent="0.3">
      <c r="A13" s="48"/>
      <c r="B13" s="37" t="s">
        <v>64</v>
      </c>
      <c r="C13" s="37" t="s">
        <v>65</v>
      </c>
      <c r="D13" s="3"/>
      <c r="E13" s="3"/>
      <c r="F13" s="3"/>
      <c r="G13" s="3" t="s">
        <v>38</v>
      </c>
      <c r="H13" s="3"/>
      <c r="I13" s="4" t="s">
        <v>38</v>
      </c>
      <c r="J13" s="4"/>
      <c r="K13" s="6"/>
      <c r="L13" s="3" t="s">
        <v>42</v>
      </c>
      <c r="M13" s="3"/>
      <c r="N13" s="3" t="s">
        <v>38</v>
      </c>
      <c r="O13" s="5"/>
      <c r="P13" s="5" t="s">
        <v>38</v>
      </c>
      <c r="Q13" s="5"/>
      <c r="R13" s="6"/>
      <c r="S13" s="5" t="s">
        <v>42</v>
      </c>
      <c r="T13" s="5"/>
      <c r="U13" s="6" t="s">
        <v>38</v>
      </c>
      <c r="V13" s="6"/>
      <c r="W13" s="6" t="s">
        <v>38</v>
      </c>
      <c r="X13" s="6"/>
      <c r="Y13" s="6"/>
      <c r="Z13" s="6" t="s">
        <v>42</v>
      </c>
      <c r="AA13" s="6"/>
      <c r="AB13" s="6" t="s">
        <v>38</v>
      </c>
      <c r="AC13" s="6"/>
      <c r="AD13" s="6"/>
      <c r="AE13" s="6"/>
      <c r="AF13" s="6"/>
      <c r="AG13" s="6"/>
      <c r="AH13" s="6"/>
      <c r="AI13" s="49">
        <f t="shared" si="0"/>
        <v>10</v>
      </c>
    </row>
    <row r="14" spans="1:35" x14ac:dyDescent="0.3">
      <c r="A14" s="48"/>
      <c r="B14" s="31" t="s">
        <v>9</v>
      </c>
      <c r="C14" s="31" t="s">
        <v>10</v>
      </c>
      <c r="D14" s="3"/>
      <c r="E14" s="17"/>
      <c r="F14" s="3"/>
      <c r="G14" s="3" t="s">
        <v>38</v>
      </c>
      <c r="H14" s="3"/>
      <c r="I14" s="4" t="s">
        <v>38</v>
      </c>
      <c r="J14" s="4"/>
      <c r="K14" s="5"/>
      <c r="L14" s="3" t="s">
        <v>42</v>
      </c>
      <c r="M14" s="3"/>
      <c r="N14" s="3" t="s">
        <v>38</v>
      </c>
      <c r="O14" s="5"/>
      <c r="P14" s="5" t="s">
        <v>38</v>
      </c>
      <c r="Q14" s="5"/>
      <c r="R14" s="5"/>
      <c r="S14" s="5" t="s">
        <v>42</v>
      </c>
      <c r="T14" s="5"/>
      <c r="U14" s="6" t="s">
        <v>38</v>
      </c>
      <c r="V14" s="6"/>
      <c r="W14" s="6" t="s">
        <v>38</v>
      </c>
      <c r="X14" s="6"/>
      <c r="Y14" s="6"/>
      <c r="Z14" s="6" t="s">
        <v>42</v>
      </c>
      <c r="AA14" s="6"/>
      <c r="AB14" s="6"/>
      <c r="AC14" s="6"/>
      <c r="AD14" s="6" t="s">
        <v>38</v>
      </c>
      <c r="AE14" s="6"/>
      <c r="AF14" s="6"/>
      <c r="AG14" s="6"/>
      <c r="AH14" s="6"/>
      <c r="AI14" s="49">
        <f t="shared" si="0"/>
        <v>10</v>
      </c>
    </row>
    <row r="15" spans="1:35" x14ac:dyDescent="0.3">
      <c r="A15" s="48"/>
      <c r="B15" s="37" t="s">
        <v>56</v>
      </c>
      <c r="C15" s="37" t="s">
        <v>20</v>
      </c>
      <c r="D15" s="3"/>
      <c r="E15" s="3"/>
      <c r="F15" s="3"/>
      <c r="G15" s="3" t="s">
        <v>38</v>
      </c>
      <c r="H15" s="3"/>
      <c r="I15" s="4" t="s">
        <v>38</v>
      </c>
      <c r="J15" s="4"/>
      <c r="K15" s="5"/>
      <c r="L15" s="3" t="s">
        <v>42</v>
      </c>
      <c r="M15" s="3"/>
      <c r="N15" s="3" t="s">
        <v>38</v>
      </c>
      <c r="O15" s="5"/>
      <c r="P15" s="5" t="s">
        <v>38</v>
      </c>
      <c r="Q15" s="5"/>
      <c r="R15" s="5"/>
      <c r="S15" s="5" t="s">
        <v>42</v>
      </c>
      <c r="T15" s="5"/>
      <c r="U15" s="6" t="s">
        <v>38</v>
      </c>
      <c r="V15" s="6"/>
      <c r="W15" s="6" t="s">
        <v>38</v>
      </c>
      <c r="X15" s="6"/>
      <c r="Y15" s="6"/>
      <c r="Z15" s="6" t="s">
        <v>42</v>
      </c>
      <c r="AA15" s="6"/>
      <c r="AB15" s="6" t="s">
        <v>38</v>
      </c>
      <c r="AC15" s="6"/>
      <c r="AD15" s="6" t="s">
        <v>38</v>
      </c>
      <c r="AE15" s="6"/>
      <c r="AF15" s="6"/>
      <c r="AG15" s="6"/>
      <c r="AH15" s="6"/>
      <c r="AI15" s="49">
        <f t="shared" si="0"/>
        <v>11</v>
      </c>
    </row>
    <row r="16" spans="1:35" x14ac:dyDescent="0.3">
      <c r="A16" s="48"/>
      <c r="B16" s="31" t="s">
        <v>11</v>
      </c>
      <c r="C16" s="31" t="s">
        <v>12</v>
      </c>
      <c r="D16" s="3"/>
      <c r="E16" s="17"/>
      <c r="F16" s="3"/>
      <c r="G16" s="3" t="s">
        <v>38</v>
      </c>
      <c r="H16" s="3"/>
      <c r="I16" s="4" t="s">
        <v>38</v>
      </c>
      <c r="J16" s="4"/>
      <c r="K16" s="5"/>
      <c r="L16" s="3" t="s">
        <v>42</v>
      </c>
      <c r="M16" s="3"/>
      <c r="N16" s="3" t="s">
        <v>38</v>
      </c>
      <c r="O16" s="5"/>
      <c r="P16" s="5" t="s">
        <v>38</v>
      </c>
      <c r="Q16" s="5"/>
      <c r="R16" s="5"/>
      <c r="S16" s="5" t="s">
        <v>42</v>
      </c>
      <c r="T16" s="5"/>
      <c r="U16" s="6"/>
      <c r="V16" s="6"/>
      <c r="W16" s="6" t="s">
        <v>38</v>
      </c>
      <c r="X16" s="6"/>
      <c r="Y16" s="6"/>
      <c r="Z16" s="6" t="s">
        <v>42</v>
      </c>
      <c r="AA16" s="6"/>
      <c r="AB16" s="6" t="s">
        <v>38</v>
      </c>
      <c r="AC16" s="6"/>
      <c r="AD16" s="6" t="s">
        <v>38</v>
      </c>
      <c r="AE16" s="6"/>
      <c r="AF16" s="6"/>
      <c r="AG16" s="6"/>
      <c r="AH16" s="6"/>
      <c r="AI16" s="49">
        <f t="shared" si="0"/>
        <v>10</v>
      </c>
    </row>
    <row r="17" spans="1:35" x14ac:dyDescent="0.3">
      <c r="A17" s="48"/>
      <c r="B17" s="31" t="s">
        <v>13</v>
      </c>
      <c r="C17" s="31" t="s">
        <v>14</v>
      </c>
      <c r="D17" s="3"/>
      <c r="E17" s="3"/>
      <c r="F17" s="3"/>
      <c r="G17" s="3" t="s">
        <v>38</v>
      </c>
      <c r="H17" s="3"/>
      <c r="I17" s="4" t="s">
        <v>38</v>
      </c>
      <c r="J17" s="4"/>
      <c r="K17" s="5"/>
      <c r="L17" s="3" t="s">
        <v>42</v>
      </c>
      <c r="M17" s="3"/>
      <c r="N17" s="3" t="s">
        <v>38</v>
      </c>
      <c r="O17" s="5"/>
      <c r="P17" s="5" t="s">
        <v>38</v>
      </c>
      <c r="Q17" s="5"/>
      <c r="R17" s="5"/>
      <c r="S17" s="5"/>
      <c r="T17" s="5"/>
      <c r="U17" s="6" t="s">
        <v>38</v>
      </c>
      <c r="V17" s="6"/>
      <c r="W17" s="6" t="s">
        <v>38</v>
      </c>
      <c r="X17" s="6"/>
      <c r="Y17" s="6"/>
      <c r="Z17" s="6" t="s">
        <v>42</v>
      </c>
      <c r="AA17" s="6"/>
      <c r="AB17" s="6" t="s">
        <v>38</v>
      </c>
      <c r="AC17" s="6"/>
      <c r="AD17" s="6" t="s">
        <v>38</v>
      </c>
      <c r="AE17" s="6"/>
      <c r="AF17" s="6"/>
      <c r="AG17" s="6"/>
      <c r="AH17" s="6"/>
      <c r="AI17" s="49">
        <f t="shared" si="0"/>
        <v>10</v>
      </c>
    </row>
    <row r="18" spans="1:35" x14ac:dyDescent="0.3">
      <c r="A18" s="48"/>
      <c r="B18" s="37" t="s">
        <v>15</v>
      </c>
      <c r="C18" s="37" t="s">
        <v>52</v>
      </c>
      <c r="D18" s="3"/>
      <c r="E18" s="3"/>
      <c r="F18" s="3"/>
      <c r="G18" s="3" t="s">
        <v>38</v>
      </c>
      <c r="H18" s="3"/>
      <c r="I18" s="4" t="s">
        <v>38</v>
      </c>
      <c r="J18" s="4"/>
      <c r="K18" s="6"/>
      <c r="L18" s="3" t="s">
        <v>42</v>
      </c>
      <c r="M18" s="3"/>
      <c r="N18" s="3" t="s">
        <v>38</v>
      </c>
      <c r="O18" s="5"/>
      <c r="P18" s="5" t="s">
        <v>38</v>
      </c>
      <c r="Q18" s="5"/>
      <c r="R18" s="6"/>
      <c r="S18" s="5" t="s">
        <v>42</v>
      </c>
      <c r="T18" s="5"/>
      <c r="U18" s="6" t="s">
        <v>38</v>
      </c>
      <c r="V18" s="6"/>
      <c r="W18" s="6" t="s">
        <v>38</v>
      </c>
      <c r="X18" s="6"/>
      <c r="Y18" s="6"/>
      <c r="Z18" s="6" t="s">
        <v>42</v>
      </c>
      <c r="AA18" s="6"/>
      <c r="AB18" s="6" t="s">
        <v>38</v>
      </c>
      <c r="AC18" s="6"/>
      <c r="AD18" s="6" t="s">
        <v>38</v>
      </c>
      <c r="AE18" s="6"/>
      <c r="AF18" s="6"/>
      <c r="AG18" s="6"/>
      <c r="AH18" s="6"/>
      <c r="AI18" s="49">
        <f t="shared" si="0"/>
        <v>11</v>
      </c>
    </row>
    <row r="19" spans="1:35" x14ac:dyDescent="0.3">
      <c r="A19" s="48"/>
      <c r="B19" s="37" t="s">
        <v>15</v>
      </c>
      <c r="C19" s="37" t="s">
        <v>16</v>
      </c>
      <c r="D19" s="3"/>
      <c r="E19" s="3"/>
      <c r="F19" s="3"/>
      <c r="G19" s="3" t="s">
        <v>38</v>
      </c>
      <c r="H19" s="3"/>
      <c r="I19" s="4"/>
      <c r="J19" s="4"/>
      <c r="K19" s="6"/>
      <c r="L19" s="3" t="s">
        <v>42</v>
      </c>
      <c r="M19" s="3"/>
      <c r="N19" s="3" t="s">
        <v>38</v>
      </c>
      <c r="O19" s="5"/>
      <c r="P19" s="5" t="s">
        <v>38</v>
      </c>
      <c r="Q19" s="5"/>
      <c r="R19" s="6"/>
      <c r="S19" s="5" t="s">
        <v>42</v>
      </c>
      <c r="T19" s="5"/>
      <c r="U19" s="6" t="s">
        <v>38</v>
      </c>
      <c r="V19" s="6"/>
      <c r="W19" s="6" t="s">
        <v>38</v>
      </c>
      <c r="X19" s="6"/>
      <c r="Y19" s="6"/>
      <c r="Z19" s="6" t="s">
        <v>42</v>
      </c>
      <c r="AA19" s="6"/>
      <c r="AB19" s="6" t="s">
        <v>38</v>
      </c>
      <c r="AC19" s="6"/>
      <c r="AD19" s="6" t="s">
        <v>38</v>
      </c>
      <c r="AE19" s="6"/>
      <c r="AF19" s="6"/>
      <c r="AG19" s="6"/>
      <c r="AH19" s="6"/>
      <c r="AI19" s="49">
        <f t="shared" si="0"/>
        <v>10</v>
      </c>
    </row>
    <row r="20" spans="1:35" x14ac:dyDescent="0.3">
      <c r="A20" s="48"/>
      <c r="B20" s="37" t="s">
        <v>47</v>
      </c>
      <c r="C20" s="37" t="s">
        <v>43</v>
      </c>
      <c r="D20" s="3"/>
      <c r="E20" s="3"/>
      <c r="F20" s="8"/>
      <c r="G20" s="8" t="s">
        <v>38</v>
      </c>
      <c r="H20" s="3"/>
      <c r="I20" s="4" t="s">
        <v>38</v>
      </c>
      <c r="J20" s="4"/>
      <c r="K20" s="6"/>
      <c r="L20" s="3"/>
      <c r="M20" s="3"/>
      <c r="N20" s="3" t="s">
        <v>38</v>
      </c>
      <c r="O20" s="5"/>
      <c r="P20" s="5" t="s">
        <v>38</v>
      </c>
      <c r="Q20" s="5"/>
      <c r="R20" s="6"/>
      <c r="S20" s="6"/>
      <c r="T20" s="5"/>
      <c r="U20" s="6" t="s">
        <v>38</v>
      </c>
      <c r="V20" s="6"/>
      <c r="W20" s="6" t="s">
        <v>38</v>
      </c>
      <c r="X20" s="6"/>
      <c r="Y20" s="6"/>
      <c r="Z20" s="6"/>
      <c r="AA20" s="6"/>
      <c r="AB20" s="6"/>
      <c r="AC20" s="6"/>
      <c r="AD20" s="6" t="s">
        <v>38</v>
      </c>
      <c r="AE20" s="6"/>
      <c r="AF20" s="6"/>
      <c r="AG20" s="6"/>
      <c r="AH20" s="6"/>
      <c r="AI20" s="49">
        <f t="shared" si="0"/>
        <v>7</v>
      </c>
    </row>
    <row r="21" spans="1:35" x14ac:dyDescent="0.3">
      <c r="A21" s="48"/>
      <c r="B21" s="31" t="s">
        <v>17</v>
      </c>
      <c r="C21" s="31" t="s">
        <v>18</v>
      </c>
      <c r="D21" s="3"/>
      <c r="E21" s="17"/>
      <c r="F21" s="3"/>
      <c r="G21" s="3" t="s">
        <v>38</v>
      </c>
      <c r="H21" s="3"/>
      <c r="I21" s="4" t="s">
        <v>38</v>
      </c>
      <c r="J21" s="4"/>
      <c r="K21" s="6"/>
      <c r="L21" s="3" t="s">
        <v>42</v>
      </c>
      <c r="M21" s="3"/>
      <c r="N21" s="3" t="s">
        <v>38</v>
      </c>
      <c r="O21" s="5"/>
      <c r="P21" s="5" t="s">
        <v>38</v>
      </c>
      <c r="Q21" s="5"/>
      <c r="R21" s="7"/>
      <c r="S21" s="5" t="s">
        <v>42</v>
      </c>
      <c r="T21" s="5"/>
      <c r="U21" s="6" t="s">
        <v>38</v>
      </c>
      <c r="V21" s="6"/>
      <c r="W21" s="6" t="s">
        <v>38</v>
      </c>
      <c r="X21" s="6"/>
      <c r="Y21" s="6"/>
      <c r="Z21" s="6" t="s">
        <v>42</v>
      </c>
      <c r="AA21" s="6"/>
      <c r="AB21" s="6" t="s">
        <v>38</v>
      </c>
      <c r="AC21" s="6"/>
      <c r="AD21" s="6" t="s">
        <v>38</v>
      </c>
      <c r="AE21" s="6"/>
      <c r="AF21" s="6"/>
      <c r="AG21" s="6"/>
      <c r="AH21" s="6"/>
      <c r="AI21" s="49">
        <f t="shared" si="0"/>
        <v>11</v>
      </c>
    </row>
    <row r="22" spans="1:35" x14ac:dyDescent="0.3">
      <c r="A22" s="48"/>
      <c r="B22" s="37" t="s">
        <v>45</v>
      </c>
      <c r="C22" s="37" t="s">
        <v>37</v>
      </c>
      <c r="D22" s="3"/>
      <c r="E22" s="3"/>
      <c r="F22" s="3"/>
      <c r="G22" s="3" t="s">
        <v>38</v>
      </c>
      <c r="H22" s="3"/>
      <c r="I22" s="4" t="s">
        <v>38</v>
      </c>
      <c r="J22" s="4"/>
      <c r="K22" s="6"/>
      <c r="L22" s="3" t="s">
        <v>42</v>
      </c>
      <c r="M22" s="3"/>
      <c r="N22" s="3" t="s">
        <v>38</v>
      </c>
      <c r="O22" s="5"/>
      <c r="P22" s="5" t="s">
        <v>38</v>
      </c>
      <c r="Q22" s="5"/>
      <c r="R22" s="6"/>
      <c r="S22" s="5" t="s">
        <v>42</v>
      </c>
      <c r="T22" s="5"/>
      <c r="U22" s="9" t="s">
        <v>38</v>
      </c>
      <c r="V22" s="6"/>
      <c r="W22" s="6" t="s">
        <v>38</v>
      </c>
      <c r="X22" s="9"/>
      <c r="Y22" s="9"/>
      <c r="Z22" s="6" t="s">
        <v>42</v>
      </c>
      <c r="AA22" s="6"/>
      <c r="AB22" s="9"/>
      <c r="AC22" s="6"/>
      <c r="AD22" s="6" t="s">
        <v>38</v>
      </c>
      <c r="AE22" s="6"/>
      <c r="AF22" s="6"/>
      <c r="AG22" s="6"/>
      <c r="AH22" s="6"/>
      <c r="AI22" s="49">
        <f t="shared" si="0"/>
        <v>10</v>
      </c>
    </row>
    <row r="23" spans="1:35" x14ac:dyDescent="0.3">
      <c r="A23" s="48"/>
      <c r="B23" s="31" t="s">
        <v>19</v>
      </c>
      <c r="C23" s="31" t="s">
        <v>20</v>
      </c>
      <c r="D23" s="3"/>
      <c r="E23" s="17"/>
      <c r="F23" s="3"/>
      <c r="G23" s="3" t="s">
        <v>38</v>
      </c>
      <c r="H23" s="3"/>
      <c r="I23" s="4" t="s">
        <v>38</v>
      </c>
      <c r="J23" s="4"/>
      <c r="K23" s="6"/>
      <c r="L23" s="3" t="s">
        <v>42</v>
      </c>
      <c r="M23" s="3"/>
      <c r="N23" s="3" t="s">
        <v>38</v>
      </c>
      <c r="O23" s="5"/>
      <c r="P23" s="5" t="s">
        <v>38</v>
      </c>
      <c r="Q23" s="5"/>
      <c r="R23" s="5"/>
      <c r="S23" s="5" t="s">
        <v>42</v>
      </c>
      <c r="T23" s="5"/>
      <c r="U23" s="6" t="s">
        <v>38</v>
      </c>
      <c r="V23" s="6"/>
      <c r="W23" s="6" t="s">
        <v>38</v>
      </c>
      <c r="X23" s="6"/>
      <c r="Y23" s="6"/>
      <c r="Z23" s="6" t="s">
        <v>42</v>
      </c>
      <c r="AA23" s="6"/>
      <c r="AB23" s="6" t="s">
        <v>38</v>
      </c>
      <c r="AC23" s="6"/>
      <c r="AD23" s="6" t="s">
        <v>38</v>
      </c>
      <c r="AE23" s="6"/>
      <c r="AF23" s="6"/>
      <c r="AG23" s="6"/>
      <c r="AH23" s="6"/>
      <c r="AI23" s="49">
        <f t="shared" si="0"/>
        <v>11</v>
      </c>
    </row>
    <row r="24" spans="1:35" x14ac:dyDescent="0.3">
      <c r="A24" s="48"/>
      <c r="B24" s="57" t="s">
        <v>58</v>
      </c>
      <c r="C24" s="57" t="s">
        <v>50</v>
      </c>
      <c r="D24" s="3"/>
      <c r="E24" s="3"/>
      <c r="F24" s="3"/>
      <c r="G24" s="3" t="s">
        <v>38</v>
      </c>
      <c r="H24" s="3"/>
      <c r="I24" s="4" t="s">
        <v>38</v>
      </c>
      <c r="J24" s="4"/>
      <c r="K24" s="6"/>
      <c r="L24" s="3"/>
      <c r="M24" s="3"/>
      <c r="N24" s="3" t="s">
        <v>38</v>
      </c>
      <c r="O24" s="5"/>
      <c r="P24" s="5" t="s">
        <v>38</v>
      </c>
      <c r="Q24" s="5"/>
      <c r="R24" s="6"/>
      <c r="S24" s="5" t="s">
        <v>42</v>
      </c>
      <c r="T24" s="5"/>
      <c r="U24" s="6" t="s">
        <v>38</v>
      </c>
      <c r="V24" s="6"/>
      <c r="W24" s="6" t="s">
        <v>38</v>
      </c>
      <c r="X24" s="6"/>
      <c r="Y24" s="6"/>
      <c r="Z24" s="6" t="s">
        <v>42</v>
      </c>
      <c r="AA24" s="6"/>
      <c r="AB24" s="6"/>
      <c r="AC24" s="6"/>
      <c r="AD24" s="6"/>
      <c r="AE24" s="6"/>
      <c r="AF24" s="6"/>
      <c r="AG24" s="6"/>
      <c r="AH24" s="6"/>
      <c r="AI24" s="49">
        <f t="shared" si="0"/>
        <v>8</v>
      </c>
    </row>
    <row r="25" spans="1:35" x14ac:dyDescent="0.3">
      <c r="A25" s="48"/>
      <c r="B25" s="31" t="s">
        <v>21</v>
      </c>
      <c r="C25" s="31" t="s">
        <v>22</v>
      </c>
      <c r="D25" s="3"/>
      <c r="E25" s="3"/>
      <c r="F25" s="3"/>
      <c r="G25" s="3" t="s">
        <v>38</v>
      </c>
      <c r="H25" s="3"/>
      <c r="I25" s="4" t="s">
        <v>38</v>
      </c>
      <c r="J25" s="4"/>
      <c r="K25" s="5"/>
      <c r="L25" s="3" t="s">
        <v>42</v>
      </c>
      <c r="M25" s="3"/>
      <c r="N25" s="3" t="s">
        <v>38</v>
      </c>
      <c r="O25" s="5"/>
      <c r="P25" s="5" t="s">
        <v>38</v>
      </c>
      <c r="Q25" s="5"/>
      <c r="R25" s="5"/>
      <c r="S25" s="5" t="s">
        <v>42</v>
      </c>
      <c r="T25" s="5"/>
      <c r="U25" s="6" t="s">
        <v>38</v>
      </c>
      <c r="V25" s="6"/>
      <c r="W25" s="6" t="s">
        <v>38</v>
      </c>
      <c r="X25" s="6"/>
      <c r="Y25" s="6"/>
      <c r="Z25" s="6" t="s">
        <v>42</v>
      </c>
      <c r="AA25" s="6"/>
      <c r="AB25" s="6" t="s">
        <v>38</v>
      </c>
      <c r="AC25" s="6"/>
      <c r="AD25" s="6" t="s">
        <v>38</v>
      </c>
      <c r="AE25" s="6"/>
      <c r="AF25" s="6"/>
      <c r="AG25" s="6"/>
      <c r="AH25" s="6"/>
      <c r="AI25" s="49">
        <f t="shared" si="0"/>
        <v>11</v>
      </c>
    </row>
    <row r="26" spans="1:35" x14ac:dyDescent="0.3">
      <c r="A26" s="48"/>
      <c r="B26" s="31" t="s">
        <v>23</v>
      </c>
      <c r="C26" s="31" t="s">
        <v>24</v>
      </c>
      <c r="D26" s="3"/>
      <c r="E26" s="17"/>
      <c r="F26" s="3"/>
      <c r="G26" s="3" t="s">
        <v>38</v>
      </c>
      <c r="H26" s="3"/>
      <c r="I26" s="4" t="s">
        <v>38</v>
      </c>
      <c r="J26" s="4"/>
      <c r="K26" s="6"/>
      <c r="L26" s="3"/>
      <c r="M26" s="3"/>
      <c r="N26" s="3" t="s">
        <v>38</v>
      </c>
      <c r="O26" s="5"/>
      <c r="P26" s="5" t="s">
        <v>38</v>
      </c>
      <c r="Q26" s="5"/>
      <c r="R26" s="6"/>
      <c r="S26" s="5" t="s">
        <v>42</v>
      </c>
      <c r="T26" s="5"/>
      <c r="U26" s="6" t="s">
        <v>38</v>
      </c>
      <c r="V26" s="6"/>
      <c r="W26" s="6" t="s">
        <v>38</v>
      </c>
      <c r="X26" s="6"/>
      <c r="Y26" s="6"/>
      <c r="Z26" s="6" t="s">
        <v>42</v>
      </c>
      <c r="AA26" s="6"/>
      <c r="AB26" s="6" t="s">
        <v>38</v>
      </c>
      <c r="AC26" s="6"/>
      <c r="AD26" s="6" t="s">
        <v>38</v>
      </c>
      <c r="AE26" s="6"/>
      <c r="AF26" s="6"/>
      <c r="AG26" s="6"/>
      <c r="AH26" s="6"/>
      <c r="AI26" s="49">
        <f t="shared" si="0"/>
        <v>10</v>
      </c>
    </row>
    <row r="27" spans="1:35" x14ac:dyDescent="0.3">
      <c r="A27" s="48"/>
      <c r="B27" s="31" t="s">
        <v>25</v>
      </c>
      <c r="C27" s="31" t="s">
        <v>49</v>
      </c>
      <c r="D27" s="3"/>
      <c r="E27" s="17"/>
      <c r="F27" s="3"/>
      <c r="G27" s="3" t="s">
        <v>38</v>
      </c>
      <c r="H27" s="3"/>
      <c r="I27" s="4" t="s">
        <v>38</v>
      </c>
      <c r="J27" s="4"/>
      <c r="K27" s="5"/>
      <c r="L27" s="3" t="s">
        <v>42</v>
      </c>
      <c r="M27" s="3"/>
      <c r="N27" s="3" t="s">
        <v>38</v>
      </c>
      <c r="O27" s="5"/>
      <c r="P27" s="5" t="s">
        <v>38</v>
      </c>
      <c r="Q27" s="5"/>
      <c r="R27" s="5"/>
      <c r="S27" s="5" t="s">
        <v>42</v>
      </c>
      <c r="T27" s="5"/>
      <c r="U27" s="6" t="s">
        <v>38</v>
      </c>
      <c r="V27" s="6"/>
      <c r="W27" s="6" t="s">
        <v>38</v>
      </c>
      <c r="X27" s="6"/>
      <c r="Y27" s="6"/>
      <c r="Z27" s="6" t="s">
        <v>42</v>
      </c>
      <c r="AA27" s="6"/>
      <c r="AB27" s="6" t="s">
        <v>38</v>
      </c>
      <c r="AC27" s="6"/>
      <c r="AD27" s="6" t="s">
        <v>38</v>
      </c>
      <c r="AE27" s="6"/>
      <c r="AF27" s="6"/>
      <c r="AG27" s="6"/>
      <c r="AH27" s="6"/>
      <c r="AI27" s="49">
        <f t="shared" si="0"/>
        <v>11</v>
      </c>
    </row>
    <row r="28" spans="1:35" x14ac:dyDescent="0.3">
      <c r="A28" s="48"/>
      <c r="B28" s="31" t="s">
        <v>26</v>
      </c>
      <c r="C28" s="31" t="s">
        <v>27</v>
      </c>
      <c r="D28" s="3"/>
      <c r="E28" s="3"/>
      <c r="F28" s="3"/>
      <c r="G28" s="3" t="s">
        <v>38</v>
      </c>
      <c r="H28" s="3"/>
      <c r="I28" s="4" t="s">
        <v>38</v>
      </c>
      <c r="J28" s="4"/>
      <c r="K28" s="6"/>
      <c r="L28" s="3" t="s">
        <v>42</v>
      </c>
      <c r="M28" s="3"/>
      <c r="N28" s="3" t="s">
        <v>38</v>
      </c>
      <c r="O28" s="5"/>
      <c r="P28" s="5" t="s">
        <v>38</v>
      </c>
      <c r="Q28" s="5"/>
      <c r="R28" s="6"/>
      <c r="S28" s="5" t="s">
        <v>42</v>
      </c>
      <c r="T28" s="5"/>
      <c r="U28" s="6" t="s">
        <v>38</v>
      </c>
      <c r="V28" s="6"/>
      <c r="W28" s="6" t="s">
        <v>38</v>
      </c>
      <c r="X28" s="6"/>
      <c r="Y28" s="6"/>
      <c r="Z28" s="6" t="s">
        <v>42</v>
      </c>
      <c r="AA28" s="6"/>
      <c r="AB28" s="6" t="s">
        <v>38</v>
      </c>
      <c r="AC28" s="6"/>
      <c r="AD28" s="6" t="s">
        <v>38</v>
      </c>
      <c r="AE28" s="6"/>
      <c r="AF28" s="6"/>
      <c r="AG28" s="6"/>
      <c r="AH28" s="6"/>
      <c r="AI28" s="49">
        <f t="shared" si="0"/>
        <v>11</v>
      </c>
    </row>
    <row r="29" spans="1:35" x14ac:dyDescent="0.3">
      <c r="A29" s="48"/>
      <c r="B29" s="37" t="s">
        <v>57</v>
      </c>
      <c r="C29" s="37" t="s">
        <v>51</v>
      </c>
      <c r="D29" s="3"/>
      <c r="E29" s="3"/>
      <c r="F29" s="3"/>
      <c r="G29" s="3" t="s">
        <v>38</v>
      </c>
      <c r="H29" s="3"/>
      <c r="I29" s="4" t="s">
        <v>38</v>
      </c>
      <c r="J29" s="4"/>
      <c r="K29" s="5"/>
      <c r="L29" s="3" t="s">
        <v>42</v>
      </c>
      <c r="M29" s="3"/>
      <c r="N29" s="3" t="s">
        <v>38</v>
      </c>
      <c r="O29" s="5"/>
      <c r="P29" s="5" t="s">
        <v>38</v>
      </c>
      <c r="Q29" s="5"/>
      <c r="R29" s="5"/>
      <c r="S29" s="5" t="s">
        <v>42</v>
      </c>
      <c r="T29" s="5"/>
      <c r="U29" s="6" t="s">
        <v>38</v>
      </c>
      <c r="V29" s="6"/>
      <c r="W29" s="6" t="s">
        <v>38</v>
      </c>
      <c r="X29" s="6"/>
      <c r="Y29" s="6"/>
      <c r="Z29" s="6" t="s">
        <v>42</v>
      </c>
      <c r="AA29" s="6"/>
      <c r="AB29" s="6" t="s">
        <v>38</v>
      </c>
      <c r="AC29" s="6"/>
      <c r="AD29" s="6" t="s">
        <v>38</v>
      </c>
      <c r="AE29" s="6"/>
      <c r="AF29" s="6"/>
      <c r="AG29" s="6"/>
      <c r="AH29" s="6"/>
      <c r="AI29" s="49">
        <f t="shared" si="0"/>
        <v>11</v>
      </c>
    </row>
    <row r="30" spans="1:35" x14ac:dyDescent="0.3">
      <c r="A30" s="48"/>
      <c r="B30" s="31" t="s">
        <v>28</v>
      </c>
      <c r="C30" s="31" t="s">
        <v>29</v>
      </c>
      <c r="D30" s="3"/>
      <c r="E30" s="17"/>
      <c r="F30" s="3"/>
      <c r="G30" s="3" t="s">
        <v>38</v>
      </c>
      <c r="H30" s="3"/>
      <c r="I30" s="4" t="s">
        <v>38</v>
      </c>
      <c r="J30" s="4"/>
      <c r="K30" s="5"/>
      <c r="L30" s="3" t="s">
        <v>42</v>
      </c>
      <c r="M30" s="3"/>
      <c r="N30" s="3" t="s">
        <v>38</v>
      </c>
      <c r="O30" s="5"/>
      <c r="P30" s="5" t="s">
        <v>38</v>
      </c>
      <c r="Q30" s="5"/>
      <c r="R30" s="5"/>
      <c r="S30" s="5" t="s">
        <v>42</v>
      </c>
      <c r="T30" s="5"/>
      <c r="U30" s="6" t="s">
        <v>38</v>
      </c>
      <c r="V30" s="6"/>
      <c r="W30" s="6" t="s">
        <v>38</v>
      </c>
      <c r="X30" s="6"/>
      <c r="Y30" s="6"/>
      <c r="Z30" s="6" t="s">
        <v>42</v>
      </c>
      <c r="AA30" s="6"/>
      <c r="AB30" s="6" t="s">
        <v>38</v>
      </c>
      <c r="AC30" s="6"/>
      <c r="AD30" s="6" t="s">
        <v>38</v>
      </c>
      <c r="AE30" s="6"/>
      <c r="AF30" s="6"/>
      <c r="AG30" s="6"/>
      <c r="AH30" s="6"/>
      <c r="AI30" s="49">
        <f t="shared" si="0"/>
        <v>11</v>
      </c>
    </row>
    <row r="31" spans="1:35" x14ac:dyDescent="0.3">
      <c r="A31" s="48"/>
      <c r="B31" s="31" t="s">
        <v>30</v>
      </c>
      <c r="C31" s="31" t="s">
        <v>8</v>
      </c>
      <c r="D31" s="3"/>
      <c r="E31" s="3"/>
      <c r="F31" s="3"/>
      <c r="G31" s="3"/>
      <c r="H31" s="3"/>
      <c r="I31" s="4"/>
      <c r="J31" s="4"/>
      <c r="K31" s="5"/>
      <c r="L31" s="3"/>
      <c r="M31" s="3"/>
      <c r="N31" s="3" t="s">
        <v>38</v>
      </c>
      <c r="O31" s="5"/>
      <c r="P31" s="5" t="s">
        <v>38</v>
      </c>
      <c r="Q31" s="5"/>
      <c r="R31" s="5"/>
      <c r="S31" s="5" t="s">
        <v>42</v>
      </c>
      <c r="T31" s="5"/>
      <c r="U31" s="6" t="s">
        <v>38</v>
      </c>
      <c r="V31" s="6"/>
      <c r="W31" s="6"/>
      <c r="X31" s="6"/>
      <c r="Y31" s="6"/>
      <c r="Z31" s="6" t="s">
        <v>42</v>
      </c>
      <c r="AA31" s="6"/>
      <c r="AB31" s="6" t="s">
        <v>38</v>
      </c>
      <c r="AC31" s="6"/>
      <c r="AD31" s="6"/>
      <c r="AE31" s="6"/>
      <c r="AF31" s="6"/>
      <c r="AG31" s="6"/>
      <c r="AH31" s="7"/>
      <c r="AI31" s="49">
        <f t="shared" si="0"/>
        <v>6</v>
      </c>
    </row>
    <row r="32" spans="1:35" x14ac:dyDescent="0.3">
      <c r="A32" s="48"/>
      <c r="B32" s="37" t="s">
        <v>44</v>
      </c>
      <c r="C32" s="37" t="s">
        <v>36</v>
      </c>
      <c r="D32" s="3"/>
      <c r="E32" s="17"/>
      <c r="F32" s="3"/>
      <c r="G32" s="3" t="s">
        <v>38</v>
      </c>
      <c r="H32" s="3"/>
      <c r="I32" s="4" t="s">
        <v>38</v>
      </c>
      <c r="J32" s="4"/>
      <c r="K32" s="5"/>
      <c r="L32" s="3" t="s">
        <v>42</v>
      </c>
      <c r="M32" s="3"/>
      <c r="N32" s="3" t="s">
        <v>38</v>
      </c>
      <c r="O32" s="5"/>
      <c r="P32" s="5" t="s">
        <v>38</v>
      </c>
      <c r="Q32" s="5"/>
      <c r="R32" s="5"/>
      <c r="S32" s="5" t="s">
        <v>42</v>
      </c>
      <c r="T32" s="5"/>
      <c r="U32" s="6" t="s">
        <v>38</v>
      </c>
      <c r="V32" s="6"/>
      <c r="W32" s="6" t="s">
        <v>38</v>
      </c>
      <c r="X32" s="6"/>
      <c r="Y32" s="6"/>
      <c r="Z32" s="6" t="s">
        <v>42</v>
      </c>
      <c r="AA32" s="6"/>
      <c r="AB32" s="6" t="s">
        <v>38</v>
      </c>
      <c r="AC32" s="6"/>
      <c r="AD32" s="6" t="s">
        <v>38</v>
      </c>
      <c r="AE32" s="6"/>
      <c r="AF32" s="6"/>
      <c r="AG32" s="6"/>
      <c r="AH32" s="6"/>
      <c r="AI32" s="49">
        <f t="shared" si="0"/>
        <v>11</v>
      </c>
    </row>
    <row r="33" spans="1:35" x14ac:dyDescent="0.3">
      <c r="A33" s="48"/>
      <c r="B33" s="31" t="s">
        <v>33</v>
      </c>
      <c r="C33" s="31" t="s">
        <v>34</v>
      </c>
      <c r="D33" s="3"/>
      <c r="E33" s="17"/>
      <c r="F33" s="3"/>
      <c r="G33" s="3" t="s">
        <v>38</v>
      </c>
      <c r="H33" s="3"/>
      <c r="I33" s="4" t="s">
        <v>38</v>
      </c>
      <c r="J33" s="4"/>
      <c r="K33" s="5"/>
      <c r="L33" s="3" t="s">
        <v>42</v>
      </c>
      <c r="M33" s="3"/>
      <c r="N33" s="3" t="s">
        <v>38</v>
      </c>
      <c r="O33" s="5"/>
      <c r="P33" s="5" t="s">
        <v>38</v>
      </c>
      <c r="Q33" s="5"/>
      <c r="R33" s="5"/>
      <c r="S33" s="5" t="s">
        <v>42</v>
      </c>
      <c r="T33" s="5"/>
      <c r="U33" s="6" t="s">
        <v>38</v>
      </c>
      <c r="V33" s="6"/>
      <c r="W33" s="6" t="s">
        <v>38</v>
      </c>
      <c r="X33" s="6"/>
      <c r="Y33" s="6"/>
      <c r="Z33" s="6" t="s">
        <v>42</v>
      </c>
      <c r="AA33" s="6"/>
      <c r="AB33" s="6" t="s">
        <v>38</v>
      </c>
      <c r="AC33" s="6"/>
      <c r="AD33" s="6" t="s">
        <v>38</v>
      </c>
      <c r="AE33" s="6"/>
      <c r="AF33" s="6"/>
      <c r="AG33" s="6"/>
      <c r="AH33" s="6"/>
      <c r="AI33" s="49">
        <f t="shared" si="0"/>
        <v>11</v>
      </c>
    </row>
    <row r="34" spans="1:35" x14ac:dyDescent="0.3">
      <c r="A34" s="48"/>
      <c r="B34" s="37" t="s">
        <v>66</v>
      </c>
      <c r="C34" s="37" t="s">
        <v>63</v>
      </c>
      <c r="D34" s="3"/>
      <c r="E34" s="3"/>
      <c r="F34" s="3"/>
      <c r="G34" s="3"/>
      <c r="H34" s="3"/>
      <c r="I34" s="4" t="s">
        <v>38</v>
      </c>
      <c r="J34" s="4"/>
      <c r="K34" s="5"/>
      <c r="L34" s="3" t="s">
        <v>42</v>
      </c>
      <c r="M34" s="3"/>
      <c r="N34" s="3" t="s">
        <v>38</v>
      </c>
      <c r="O34" s="5"/>
      <c r="P34" s="5" t="s">
        <v>38</v>
      </c>
      <c r="Q34" s="5"/>
      <c r="R34" s="5"/>
      <c r="S34" s="5" t="s">
        <v>42</v>
      </c>
      <c r="T34" s="5"/>
      <c r="U34" s="6" t="s">
        <v>38</v>
      </c>
      <c r="V34" s="6"/>
      <c r="W34" s="6" t="s">
        <v>38</v>
      </c>
      <c r="X34" s="6"/>
      <c r="Y34" s="6"/>
      <c r="Z34" s="6" t="s">
        <v>42</v>
      </c>
      <c r="AA34" s="6"/>
      <c r="AB34" s="6" t="s">
        <v>38</v>
      </c>
      <c r="AC34" s="6"/>
      <c r="AD34" s="6" t="s">
        <v>38</v>
      </c>
      <c r="AE34" s="6"/>
      <c r="AF34" s="6"/>
      <c r="AG34" s="6"/>
      <c r="AH34" s="6"/>
      <c r="AI34" s="49">
        <f t="shared" si="0"/>
        <v>10</v>
      </c>
    </row>
    <row r="35" spans="1:35" x14ac:dyDescent="0.3">
      <c r="A35" s="48"/>
      <c r="B35" s="31" t="s">
        <v>60</v>
      </c>
      <c r="C35" s="31" t="s">
        <v>61</v>
      </c>
      <c r="D35" s="3"/>
      <c r="E35" s="3"/>
      <c r="F35" s="3"/>
      <c r="G35" s="3" t="s">
        <v>38</v>
      </c>
      <c r="H35" s="3"/>
      <c r="I35" s="4" t="s">
        <v>38</v>
      </c>
      <c r="J35" s="4"/>
      <c r="K35" s="5"/>
      <c r="L35" s="3" t="s">
        <v>42</v>
      </c>
      <c r="M35" s="3"/>
      <c r="N35" s="3" t="s">
        <v>38</v>
      </c>
      <c r="O35" s="5"/>
      <c r="P35" s="5" t="s">
        <v>38</v>
      </c>
      <c r="Q35" s="5"/>
      <c r="R35" s="5"/>
      <c r="S35" s="5" t="s">
        <v>42</v>
      </c>
      <c r="T35" s="5"/>
      <c r="U35" s="6" t="s">
        <v>38</v>
      </c>
      <c r="V35" s="6"/>
      <c r="W35" s="6" t="s">
        <v>38</v>
      </c>
      <c r="X35" s="6"/>
      <c r="Y35" s="6"/>
      <c r="Z35" s="6" t="s">
        <v>42</v>
      </c>
      <c r="AA35" s="6"/>
      <c r="AB35" s="6" t="s">
        <v>38</v>
      </c>
      <c r="AC35" s="6"/>
      <c r="AD35" s="6" t="s">
        <v>38</v>
      </c>
      <c r="AE35" s="6"/>
      <c r="AF35" s="6"/>
      <c r="AG35" s="6"/>
      <c r="AH35" s="6"/>
      <c r="AI35" s="49">
        <f t="shared" si="0"/>
        <v>11</v>
      </c>
    </row>
    <row r="36" spans="1:35" x14ac:dyDescent="0.3">
      <c r="A36" s="48"/>
      <c r="B36" s="37" t="s">
        <v>46</v>
      </c>
      <c r="C36" s="37" t="s">
        <v>39</v>
      </c>
      <c r="D36" s="3"/>
      <c r="E36" s="3"/>
      <c r="F36" s="3"/>
      <c r="G36" s="3"/>
      <c r="H36" s="3"/>
      <c r="I36" s="4" t="s">
        <v>38</v>
      </c>
      <c r="J36" s="4"/>
      <c r="K36" s="5"/>
      <c r="L36" s="3" t="s">
        <v>42</v>
      </c>
      <c r="M36" s="3"/>
      <c r="N36" s="3"/>
      <c r="O36" s="5"/>
      <c r="P36" s="5"/>
      <c r="Q36" s="5"/>
      <c r="R36" s="5"/>
      <c r="S36" s="5"/>
      <c r="T36" s="5"/>
      <c r="U36" s="6"/>
      <c r="V36" s="6"/>
      <c r="W36" s="6" t="s">
        <v>38</v>
      </c>
      <c r="X36" s="6"/>
      <c r="Y36" s="6"/>
      <c r="Z36" s="6" t="s">
        <v>42</v>
      </c>
      <c r="AA36" s="6"/>
      <c r="AB36" s="6" t="s">
        <v>38</v>
      </c>
      <c r="AC36" s="6"/>
      <c r="AD36" s="6" t="s">
        <v>38</v>
      </c>
      <c r="AE36" s="6"/>
      <c r="AF36" s="6"/>
      <c r="AG36" s="6"/>
      <c r="AH36" s="6"/>
      <c r="AI36" s="49">
        <f t="shared" si="0"/>
        <v>6</v>
      </c>
    </row>
    <row r="37" spans="1:35" x14ac:dyDescent="0.3">
      <c r="A37" s="48"/>
      <c r="B37" s="37" t="s">
        <v>31</v>
      </c>
      <c r="C37" s="37" t="s">
        <v>32</v>
      </c>
      <c r="D37" s="3"/>
      <c r="E37" s="17"/>
      <c r="F37" s="3"/>
      <c r="G37" s="3" t="s">
        <v>38</v>
      </c>
      <c r="H37" s="3"/>
      <c r="I37" s="4" t="s">
        <v>38</v>
      </c>
      <c r="J37" s="4"/>
      <c r="K37" s="5"/>
      <c r="L37" s="3" t="s">
        <v>42</v>
      </c>
      <c r="M37" s="3"/>
      <c r="N37" s="3" t="s">
        <v>38</v>
      </c>
      <c r="O37" s="5"/>
      <c r="P37" s="5" t="s">
        <v>38</v>
      </c>
      <c r="Q37" s="5"/>
      <c r="R37" s="5"/>
      <c r="S37" s="5" t="s">
        <v>42</v>
      </c>
      <c r="T37" s="5"/>
      <c r="U37" s="6" t="s">
        <v>38</v>
      </c>
      <c r="V37" s="6"/>
      <c r="W37" s="6" t="s">
        <v>38</v>
      </c>
      <c r="X37" s="6"/>
      <c r="Y37" s="6"/>
      <c r="Z37" s="6" t="s">
        <v>42</v>
      </c>
      <c r="AA37" s="6"/>
      <c r="AB37" s="6" t="s">
        <v>38</v>
      </c>
      <c r="AC37" s="6"/>
      <c r="AD37" s="6" t="s">
        <v>38</v>
      </c>
      <c r="AE37" s="6"/>
      <c r="AF37" s="6"/>
      <c r="AG37" s="6"/>
      <c r="AH37" s="6"/>
      <c r="AI37" s="49">
        <f t="shared" si="0"/>
        <v>11</v>
      </c>
    </row>
    <row r="38" spans="1:35" x14ac:dyDescent="0.3">
      <c r="A38" s="10"/>
      <c r="B38" s="24"/>
      <c r="C38" s="24"/>
      <c r="D38" s="70">
        <f>COUNTIF(D9:D37,"=PA")</f>
        <v>0</v>
      </c>
      <c r="E38" s="70">
        <f>COUNTIF(E9:E37,"=PA")</f>
        <v>0</v>
      </c>
      <c r="F38" s="70">
        <f>COUNTIF(F9:F37,"=PT")</f>
        <v>0</v>
      </c>
      <c r="G38" s="70">
        <f t="shared" ref="G38:P38" si="1">COUNTIF(G9:G37,"=A")</f>
        <v>26</v>
      </c>
      <c r="H38" s="70">
        <f t="shared" si="1"/>
        <v>0</v>
      </c>
      <c r="I38" s="70">
        <f t="shared" si="1"/>
        <v>27</v>
      </c>
      <c r="J38" s="70">
        <f t="shared" si="1"/>
        <v>0</v>
      </c>
      <c r="K38" s="70">
        <f t="shared" si="1"/>
        <v>0</v>
      </c>
      <c r="L38" s="70">
        <f>COUNTIF(L9:L37,"=PA")</f>
        <v>25</v>
      </c>
      <c r="M38" s="70">
        <f t="shared" si="1"/>
        <v>0</v>
      </c>
      <c r="N38" s="70">
        <f t="shared" si="1"/>
        <v>27</v>
      </c>
      <c r="O38" s="70">
        <f>COUNTIF(O9:O37,"=PT")</f>
        <v>0</v>
      </c>
      <c r="P38" s="70">
        <f t="shared" si="1"/>
        <v>28</v>
      </c>
      <c r="Q38" s="70">
        <f>COUNTIF(Q9:Q37,"=A")</f>
        <v>0</v>
      </c>
      <c r="R38" s="70">
        <f>COUNTIF(R9:R37,"=A")</f>
        <v>0</v>
      </c>
      <c r="S38" s="70">
        <f>COUNTIF(S9:S37,"=PA")</f>
        <v>26</v>
      </c>
      <c r="T38" s="21">
        <f>COUNTIF(T9:T37,"=pA")</f>
        <v>0</v>
      </c>
      <c r="U38" s="70">
        <f t="shared" ref="U38:W38" si="2">COUNTIF(U9:U37,"=A")</f>
        <v>27</v>
      </c>
      <c r="V38">
        <f>COUNTIF(V9:V37,"=pA")</f>
        <v>0</v>
      </c>
      <c r="W38" s="70">
        <f t="shared" si="2"/>
        <v>28</v>
      </c>
      <c r="X38">
        <f>COUNTIF(X9:X37,"=A")</f>
        <v>0</v>
      </c>
      <c r="Y38" s="70">
        <f>COUNTIF(Y9:Y37,"=A")</f>
        <v>0</v>
      </c>
      <c r="Z38" s="70">
        <f>COUNTIF(Z9:Z37,"=PA")</f>
        <v>28</v>
      </c>
      <c r="AA38">
        <f>COUNTIF(AA9:AA37,"=PA")</f>
        <v>0</v>
      </c>
      <c r="AB38" s="70">
        <f t="shared" ref="AB38:AD38" si="3">COUNTIF(AB9:AB37,"=A")</f>
        <v>24</v>
      </c>
      <c r="AC38">
        <f>COUNTIF(AC9:AC37,"=PA")</f>
        <v>0</v>
      </c>
      <c r="AD38" s="70">
        <f t="shared" si="3"/>
        <v>25</v>
      </c>
      <c r="AE38">
        <f>COUNTIF(AE9:AE37,"=A")</f>
        <v>0</v>
      </c>
      <c r="AF38" s="16"/>
      <c r="AG38">
        <f>COUNTIF(AG9:AG37,"=A")</f>
        <v>0</v>
      </c>
      <c r="AH38">
        <f>COUNTIF(AH9:AH37,"=A")</f>
        <v>0</v>
      </c>
      <c r="AI38">
        <f>SUM(AI9:AI37)</f>
        <v>291</v>
      </c>
    </row>
    <row r="39" spans="1:35" x14ac:dyDescent="0.3">
      <c r="A39" s="10"/>
      <c r="B39" s="11"/>
      <c r="C39" s="11"/>
      <c r="D39" s="12"/>
      <c r="E39" s="12"/>
      <c r="F39" s="12"/>
      <c r="G39" s="12"/>
      <c r="H39" s="73"/>
      <c r="I39" s="13"/>
      <c r="J39" s="13"/>
      <c r="K39" s="14"/>
      <c r="L39" s="12"/>
      <c r="M39" s="12"/>
      <c r="N39" s="12"/>
      <c r="O39" s="14"/>
      <c r="P39" s="14"/>
      <c r="Q39" s="14"/>
      <c r="R39" s="14"/>
      <c r="S39" s="14"/>
      <c r="T39" s="14"/>
      <c r="U39" s="15"/>
      <c r="V39" s="16"/>
      <c r="W39" s="15"/>
      <c r="X39" s="16"/>
      <c r="Y39" s="15"/>
      <c r="Z39" s="15"/>
      <c r="AA39" s="16"/>
      <c r="AB39" s="15"/>
      <c r="AC39" s="16"/>
      <c r="AD39" s="15"/>
      <c r="AE39" s="16"/>
      <c r="AF39" s="15"/>
      <c r="AG39" s="15"/>
      <c r="AH39" s="15"/>
    </row>
    <row r="40" spans="1:35" ht="15" x14ac:dyDescent="0.35">
      <c r="A40" s="104" t="s">
        <v>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</sheetData>
  <mergeCells count="5">
    <mergeCell ref="A1:AH1"/>
    <mergeCell ref="A2:AH2"/>
    <mergeCell ref="A4:AH4"/>
    <mergeCell ref="A6:AH6"/>
    <mergeCell ref="A40:AH40"/>
  </mergeCells>
  <conditionalFormatting sqref="D39:S39 AE12 AE14 AE17 D9:S37">
    <cfRule type="cellIs" dxfId="90" priority="28" stopIfTrue="1" operator="notEqual">
      <formula>"P"</formula>
    </cfRule>
  </conditionalFormatting>
  <conditionalFormatting sqref="D39:AH39 AF38 D9:AH37">
    <cfRule type="cellIs" dxfId="89" priority="22" stopIfTrue="1" operator="equal">
      <formula>"AG"</formula>
    </cfRule>
    <cfRule type="cellIs" dxfId="88" priority="23" stopIfTrue="1" operator="equal">
      <formula>"AI"</formula>
    </cfRule>
    <cfRule type="cellIs" dxfId="87" priority="24" stopIfTrue="1" operator="equal">
      <formula>"PA"</formula>
    </cfRule>
    <cfRule type="cellIs" dxfId="86" priority="25" stopIfTrue="1" operator="equal">
      <formula>"PT"</formula>
    </cfRule>
    <cfRule type="cellIs" dxfId="85" priority="26" stopIfTrue="1" operator="equal">
      <formula>"PC"</formula>
    </cfRule>
    <cfRule type="cellIs" dxfId="84" priority="27" stopIfTrue="1" operator="equal">
      <formula>"A"</formula>
    </cfRule>
  </conditionalFormatting>
  <conditionalFormatting sqref="AI9">
    <cfRule type="cellIs" dxfId="83" priority="21" stopIfTrue="1" operator="notEqual">
      <formula>"P"</formula>
    </cfRule>
  </conditionalFormatting>
  <conditionalFormatting sqref="AI9">
    <cfRule type="cellIs" dxfId="82" priority="15" stopIfTrue="1" operator="equal">
      <formula>"AG"</formula>
    </cfRule>
    <cfRule type="cellIs" dxfId="81" priority="16" stopIfTrue="1" operator="equal">
      <formula>"AI"</formula>
    </cfRule>
    <cfRule type="cellIs" dxfId="80" priority="17" stopIfTrue="1" operator="equal">
      <formula>"PA"</formula>
    </cfRule>
    <cfRule type="cellIs" dxfId="79" priority="18" stopIfTrue="1" operator="equal">
      <formula>"PT"</formula>
    </cfRule>
    <cfRule type="cellIs" dxfId="78" priority="19" stopIfTrue="1" operator="equal">
      <formula>"PC"</formula>
    </cfRule>
    <cfRule type="cellIs" dxfId="77" priority="20" stopIfTrue="1" operator="equal">
      <formula>"A"</formula>
    </cfRule>
  </conditionalFormatting>
  <conditionalFormatting sqref="AI10:AI37">
    <cfRule type="cellIs" dxfId="76" priority="7" stopIfTrue="1" operator="notEqual">
      <formula>"P"</formula>
    </cfRule>
  </conditionalFormatting>
  <conditionalFormatting sqref="AI10:AI37">
    <cfRule type="cellIs" dxfId="75" priority="1" stopIfTrue="1" operator="equal">
      <formula>"AG"</formula>
    </cfRule>
    <cfRule type="cellIs" dxfId="74" priority="2" stopIfTrue="1" operator="equal">
      <formula>"AI"</formula>
    </cfRule>
    <cfRule type="cellIs" dxfId="73" priority="3" stopIfTrue="1" operator="equal">
      <formula>"PA"</formula>
    </cfRule>
    <cfRule type="cellIs" dxfId="72" priority="4" stopIfTrue="1" operator="equal">
      <formula>"PT"</formula>
    </cfRule>
    <cfRule type="cellIs" dxfId="71" priority="5" stopIfTrue="1" operator="equal">
      <formula>"PC"</formula>
    </cfRule>
    <cfRule type="cellIs" dxfId="70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ABD09-6196-4400-8994-365044373E49}">
  <dimension ref="A1:AI40"/>
  <sheetViews>
    <sheetView topLeftCell="A2" zoomScaleNormal="100" workbookViewId="0">
      <selection activeCell="A25" sqref="A25:XFD25"/>
    </sheetView>
  </sheetViews>
  <sheetFormatPr defaultRowHeight="14.4" x14ac:dyDescent="0.3"/>
  <cols>
    <col min="1" max="1" width="2.88671875" customWidth="1"/>
    <col min="2" max="2" width="13.44140625" style="23" bestFit="1" customWidth="1"/>
    <col min="3" max="3" width="15.88671875" style="23" bestFit="1" customWidth="1"/>
    <col min="4" max="34" width="3.6640625" customWidth="1"/>
    <col min="35" max="35" width="7.88671875" bestFit="1" customWidth="1"/>
  </cols>
  <sheetData>
    <row r="1" spans="1:35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22.2" x14ac:dyDescent="0.3">
      <c r="A3" s="90"/>
      <c r="B3" s="22"/>
      <c r="C3" s="22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5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6" spans="1:35" ht="18" x14ac:dyDescent="0.35">
      <c r="A6" s="103" t="s">
        <v>72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5" x14ac:dyDescent="0.3">
      <c r="P7" s="21"/>
      <c r="X7" s="21"/>
      <c r="AD7" s="21"/>
    </row>
    <row r="8" spans="1:35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20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t="s">
        <v>6</v>
      </c>
    </row>
    <row r="9" spans="1:35" x14ac:dyDescent="0.3">
      <c r="A9" s="48"/>
      <c r="B9" s="31" t="s">
        <v>7</v>
      </c>
      <c r="C9" s="31" t="s">
        <v>8</v>
      </c>
      <c r="D9" s="17"/>
      <c r="E9" s="17" t="s">
        <v>42</v>
      </c>
      <c r="F9" s="3"/>
      <c r="G9" s="3" t="s">
        <v>38</v>
      </c>
      <c r="H9" s="3"/>
      <c r="I9" s="4" t="s">
        <v>38</v>
      </c>
      <c r="J9" s="4"/>
      <c r="K9" s="5"/>
      <c r="L9" s="3" t="s">
        <v>42</v>
      </c>
      <c r="M9" s="3"/>
      <c r="N9" s="3" t="s">
        <v>38</v>
      </c>
      <c r="O9" s="5"/>
      <c r="P9" s="5"/>
      <c r="Q9" s="5"/>
      <c r="R9" s="5"/>
      <c r="S9" s="5" t="s">
        <v>42</v>
      </c>
      <c r="T9" s="5"/>
      <c r="U9" s="6" t="s">
        <v>38</v>
      </c>
      <c r="V9" s="6"/>
      <c r="W9" s="6" t="s">
        <v>38</v>
      </c>
      <c r="X9" s="6"/>
      <c r="Y9" s="6"/>
      <c r="Z9" s="6" t="s">
        <v>42</v>
      </c>
      <c r="AA9" s="6"/>
      <c r="AB9" s="6" t="s">
        <v>38</v>
      </c>
      <c r="AC9" s="6"/>
      <c r="AD9" s="6" t="s">
        <v>38</v>
      </c>
      <c r="AE9" s="6"/>
      <c r="AF9" s="6"/>
      <c r="AG9" s="6" t="s">
        <v>42</v>
      </c>
      <c r="AH9" s="6" t="s">
        <v>42</v>
      </c>
      <c r="AI9" s="49">
        <f>COUNTIF(D9:AH9,"=A")+COUNTIF(D9:AH9,"=PA")+COUNTIF(D9:AH9,"=PT")</f>
        <v>13</v>
      </c>
    </row>
    <row r="10" spans="1:35" x14ac:dyDescent="0.3">
      <c r="A10" s="48"/>
      <c r="B10" s="37" t="s">
        <v>59</v>
      </c>
      <c r="C10" s="37" t="s">
        <v>27</v>
      </c>
      <c r="D10" s="17"/>
      <c r="E10" s="17" t="s">
        <v>42</v>
      </c>
      <c r="F10" s="3"/>
      <c r="G10" s="3" t="s">
        <v>38</v>
      </c>
      <c r="H10" s="3"/>
      <c r="I10" s="4" t="s">
        <v>38</v>
      </c>
      <c r="J10" s="4"/>
      <c r="K10" s="5"/>
      <c r="L10" s="3" t="s">
        <v>42</v>
      </c>
      <c r="M10" s="3"/>
      <c r="N10" s="3" t="s">
        <v>38</v>
      </c>
      <c r="O10" s="5"/>
      <c r="P10" s="5" t="s">
        <v>38</v>
      </c>
      <c r="Q10" s="5"/>
      <c r="R10" s="5"/>
      <c r="S10" s="5" t="s">
        <v>42</v>
      </c>
      <c r="T10" s="5"/>
      <c r="U10" s="6" t="s">
        <v>38</v>
      </c>
      <c r="V10" s="6"/>
      <c r="W10" s="6" t="s">
        <v>38</v>
      </c>
      <c r="X10" s="6"/>
      <c r="Y10" s="6"/>
      <c r="Z10" s="6" t="s">
        <v>42</v>
      </c>
      <c r="AA10" s="6"/>
      <c r="AB10" s="6" t="s">
        <v>38</v>
      </c>
      <c r="AC10" s="6"/>
      <c r="AD10" s="6" t="s">
        <v>38</v>
      </c>
      <c r="AE10" s="6"/>
      <c r="AF10" s="6"/>
      <c r="AG10" s="6" t="s">
        <v>42</v>
      </c>
      <c r="AH10" s="6"/>
      <c r="AI10" s="49">
        <f t="shared" ref="AI10:AI37" si="0">COUNTIF(D10:AH10,"=A")+COUNTIF(D10:AH10,"=PA")+COUNTIF(D10:AH10,"=PT")</f>
        <v>13</v>
      </c>
    </row>
    <row r="11" spans="1:35" x14ac:dyDescent="0.3">
      <c r="A11" s="48"/>
      <c r="B11" s="37" t="s">
        <v>62</v>
      </c>
      <c r="C11" s="37" t="s">
        <v>18</v>
      </c>
      <c r="D11" s="17"/>
      <c r="E11" s="3"/>
      <c r="F11" s="3"/>
      <c r="G11" s="3" t="s">
        <v>38</v>
      </c>
      <c r="H11" s="3"/>
      <c r="I11" s="4" t="s">
        <v>38</v>
      </c>
      <c r="J11" s="4"/>
      <c r="K11" s="5"/>
      <c r="L11" s="3" t="s">
        <v>42</v>
      </c>
      <c r="M11" s="3"/>
      <c r="N11" s="3"/>
      <c r="O11" s="5"/>
      <c r="P11" s="5" t="s">
        <v>38</v>
      </c>
      <c r="Q11" s="5"/>
      <c r="R11" s="5"/>
      <c r="S11" s="5" t="s">
        <v>42</v>
      </c>
      <c r="T11" s="5"/>
      <c r="U11" s="6"/>
      <c r="V11" s="6"/>
      <c r="W11" s="6"/>
      <c r="X11" s="6"/>
      <c r="Y11" s="6"/>
      <c r="Z11" s="6"/>
      <c r="AA11" s="6"/>
      <c r="AB11" s="6" t="s">
        <v>38</v>
      </c>
      <c r="AC11" s="6"/>
      <c r="AD11" s="6" t="s">
        <v>38</v>
      </c>
      <c r="AE11" s="6"/>
      <c r="AF11" s="6"/>
      <c r="AG11" s="6" t="s">
        <v>42</v>
      </c>
      <c r="AH11" s="6"/>
      <c r="AI11" s="49">
        <f t="shared" si="0"/>
        <v>8</v>
      </c>
    </row>
    <row r="12" spans="1:35" x14ac:dyDescent="0.3">
      <c r="A12" s="48"/>
      <c r="B12" s="37" t="s">
        <v>41</v>
      </c>
      <c r="C12" s="37" t="s">
        <v>35</v>
      </c>
      <c r="D12" s="17"/>
      <c r="E12" s="17" t="s">
        <v>42</v>
      </c>
      <c r="F12" s="3"/>
      <c r="G12" s="3"/>
      <c r="H12" s="3"/>
      <c r="I12" s="4" t="s">
        <v>38</v>
      </c>
      <c r="J12" s="4"/>
      <c r="K12" s="5"/>
      <c r="L12" s="3" t="s">
        <v>42</v>
      </c>
      <c r="M12" s="3"/>
      <c r="N12" s="3" t="s">
        <v>38</v>
      </c>
      <c r="O12" s="5"/>
      <c r="P12" s="5" t="s">
        <v>38</v>
      </c>
      <c r="Q12" s="5"/>
      <c r="R12" s="5"/>
      <c r="S12" s="5" t="s">
        <v>42</v>
      </c>
      <c r="T12" s="5"/>
      <c r="U12" s="6" t="s">
        <v>38</v>
      </c>
      <c r="V12" s="6"/>
      <c r="W12" s="6" t="s">
        <v>38</v>
      </c>
      <c r="X12" s="6"/>
      <c r="Y12" s="6"/>
      <c r="Z12" s="6" t="s">
        <v>42</v>
      </c>
      <c r="AA12" s="6"/>
      <c r="AB12" s="6" t="s">
        <v>38</v>
      </c>
      <c r="AC12" s="6"/>
      <c r="AD12" s="6"/>
      <c r="AE12" s="6"/>
      <c r="AF12" s="6"/>
      <c r="AG12" s="6" t="s">
        <v>42</v>
      </c>
      <c r="AH12" s="6"/>
      <c r="AI12" s="49">
        <f t="shared" si="0"/>
        <v>11</v>
      </c>
    </row>
    <row r="13" spans="1:35" x14ac:dyDescent="0.3">
      <c r="A13" s="48"/>
      <c r="B13" s="37" t="s">
        <v>64</v>
      </c>
      <c r="C13" s="37" t="s">
        <v>65</v>
      </c>
      <c r="D13" s="3"/>
      <c r="E13" s="17" t="s">
        <v>42</v>
      </c>
      <c r="F13" s="3"/>
      <c r="G13" s="3" t="s">
        <v>38</v>
      </c>
      <c r="H13" s="3"/>
      <c r="I13" s="4" t="s">
        <v>38</v>
      </c>
      <c r="J13" s="4"/>
      <c r="K13" s="6"/>
      <c r="L13" s="3" t="s">
        <v>42</v>
      </c>
      <c r="M13" s="3"/>
      <c r="N13" s="3" t="s">
        <v>38</v>
      </c>
      <c r="O13" s="5"/>
      <c r="P13" s="5" t="s">
        <v>38</v>
      </c>
      <c r="Q13" s="5"/>
      <c r="R13" s="6"/>
      <c r="S13" s="5" t="s">
        <v>42</v>
      </c>
      <c r="T13" s="5"/>
      <c r="U13" s="6" t="s">
        <v>38</v>
      </c>
      <c r="V13" s="6"/>
      <c r="W13" s="6" t="s">
        <v>38</v>
      </c>
      <c r="X13" s="6"/>
      <c r="Y13" s="6"/>
      <c r="Z13" s="6" t="s">
        <v>42</v>
      </c>
      <c r="AA13" s="6"/>
      <c r="AB13" s="6" t="s">
        <v>38</v>
      </c>
      <c r="AC13" s="6"/>
      <c r="AD13" s="6" t="s">
        <v>38</v>
      </c>
      <c r="AE13" s="6"/>
      <c r="AF13" s="6"/>
      <c r="AG13" s="6" t="s">
        <v>42</v>
      </c>
      <c r="AH13" s="6"/>
      <c r="AI13" s="49">
        <f t="shared" si="0"/>
        <v>13</v>
      </c>
    </row>
    <row r="14" spans="1:35" x14ac:dyDescent="0.3">
      <c r="A14" s="48"/>
      <c r="B14" s="31" t="s">
        <v>9</v>
      </c>
      <c r="C14" s="31" t="s">
        <v>10</v>
      </c>
      <c r="D14" s="3"/>
      <c r="E14" s="17" t="s">
        <v>42</v>
      </c>
      <c r="F14" s="3"/>
      <c r="G14" s="3" t="s">
        <v>38</v>
      </c>
      <c r="H14" s="3"/>
      <c r="I14" s="4" t="s">
        <v>38</v>
      </c>
      <c r="J14" s="4"/>
      <c r="K14" s="5"/>
      <c r="L14" s="3"/>
      <c r="M14" s="3" t="s">
        <v>42</v>
      </c>
      <c r="N14" s="3" t="s">
        <v>38</v>
      </c>
      <c r="O14" s="5"/>
      <c r="P14" s="5" t="s">
        <v>38</v>
      </c>
      <c r="Q14" s="5"/>
      <c r="R14" s="5"/>
      <c r="S14" s="5" t="s">
        <v>42</v>
      </c>
      <c r="T14" s="5"/>
      <c r="U14" s="6" t="s">
        <v>38</v>
      </c>
      <c r="V14" s="6"/>
      <c r="W14" s="6" t="s">
        <v>38</v>
      </c>
      <c r="X14" s="6"/>
      <c r="Y14" s="6"/>
      <c r="Z14" s="6" t="s">
        <v>42</v>
      </c>
      <c r="AA14" s="6"/>
      <c r="AB14" s="6" t="s">
        <v>38</v>
      </c>
      <c r="AC14" s="6"/>
      <c r="AD14" s="6" t="s">
        <v>38</v>
      </c>
      <c r="AE14" s="6"/>
      <c r="AF14" s="6"/>
      <c r="AG14" s="6" t="s">
        <v>42</v>
      </c>
      <c r="AH14" s="6" t="s">
        <v>42</v>
      </c>
      <c r="AI14" s="49">
        <f t="shared" si="0"/>
        <v>14</v>
      </c>
    </row>
    <row r="15" spans="1:35" x14ac:dyDescent="0.3">
      <c r="A15" s="48"/>
      <c r="B15" s="37" t="s">
        <v>56</v>
      </c>
      <c r="C15" s="37" t="s">
        <v>20</v>
      </c>
      <c r="D15" s="3"/>
      <c r="E15" s="17" t="s">
        <v>42</v>
      </c>
      <c r="F15" s="3"/>
      <c r="G15" s="3" t="s">
        <v>38</v>
      </c>
      <c r="H15" s="3"/>
      <c r="I15" s="4" t="s">
        <v>38</v>
      </c>
      <c r="J15" s="4"/>
      <c r="K15" s="5"/>
      <c r="L15" s="3" t="s">
        <v>42</v>
      </c>
      <c r="M15" s="3"/>
      <c r="N15" s="3" t="s">
        <v>38</v>
      </c>
      <c r="O15" s="5"/>
      <c r="P15" s="5" t="s">
        <v>38</v>
      </c>
      <c r="Q15" s="5"/>
      <c r="R15" s="5"/>
      <c r="S15" s="5" t="s">
        <v>42</v>
      </c>
      <c r="T15" s="5"/>
      <c r="U15" s="6" t="s">
        <v>38</v>
      </c>
      <c r="V15" s="6"/>
      <c r="W15" s="6" t="s">
        <v>38</v>
      </c>
      <c r="X15" s="6"/>
      <c r="Y15" s="6"/>
      <c r="Z15" s="6" t="s">
        <v>42</v>
      </c>
      <c r="AA15" s="6"/>
      <c r="AB15" s="6" t="s">
        <v>38</v>
      </c>
      <c r="AC15" s="6"/>
      <c r="AD15" s="6" t="s">
        <v>38</v>
      </c>
      <c r="AE15" s="6"/>
      <c r="AF15" s="6"/>
      <c r="AG15" s="6" t="s">
        <v>42</v>
      </c>
      <c r="AH15" s="6"/>
      <c r="AI15" s="49">
        <f t="shared" si="0"/>
        <v>13</v>
      </c>
    </row>
    <row r="16" spans="1:35" x14ac:dyDescent="0.3">
      <c r="A16" s="48"/>
      <c r="B16" s="31" t="s">
        <v>11</v>
      </c>
      <c r="C16" s="31" t="s">
        <v>12</v>
      </c>
      <c r="D16" s="3"/>
      <c r="E16" s="17" t="s">
        <v>42</v>
      </c>
      <c r="F16" s="3"/>
      <c r="G16" s="3"/>
      <c r="H16" s="3"/>
      <c r="I16" s="4"/>
      <c r="J16" s="4"/>
      <c r="K16" s="5"/>
      <c r="L16" s="3"/>
      <c r="M16" s="3"/>
      <c r="N16" s="3"/>
      <c r="O16" s="5"/>
      <c r="P16" s="5" t="s">
        <v>38</v>
      </c>
      <c r="Q16" s="5"/>
      <c r="R16" s="5"/>
      <c r="S16" s="5" t="s">
        <v>42</v>
      </c>
      <c r="T16" s="5"/>
      <c r="U16" s="6" t="s">
        <v>38</v>
      </c>
      <c r="V16" s="6"/>
      <c r="W16" s="6" t="s">
        <v>38</v>
      </c>
      <c r="X16" s="6"/>
      <c r="Y16" s="6"/>
      <c r="Z16" s="6" t="s">
        <v>42</v>
      </c>
      <c r="AA16" s="6"/>
      <c r="AB16" s="6" t="s">
        <v>38</v>
      </c>
      <c r="AC16" s="6"/>
      <c r="AD16" s="6" t="s">
        <v>38</v>
      </c>
      <c r="AE16" s="6"/>
      <c r="AF16" s="6"/>
      <c r="AG16" s="6"/>
      <c r="AH16" s="6" t="s">
        <v>42</v>
      </c>
      <c r="AI16" s="49">
        <f t="shared" si="0"/>
        <v>9</v>
      </c>
    </row>
    <row r="17" spans="1:35" x14ac:dyDescent="0.3">
      <c r="A17" s="48"/>
      <c r="B17" s="31" t="s">
        <v>13</v>
      </c>
      <c r="C17" s="31" t="s">
        <v>14</v>
      </c>
      <c r="D17" s="3"/>
      <c r="E17" s="17" t="s">
        <v>42</v>
      </c>
      <c r="F17" s="3"/>
      <c r="G17" s="3" t="s">
        <v>38</v>
      </c>
      <c r="H17" s="3"/>
      <c r="I17" s="4" t="s">
        <v>38</v>
      </c>
      <c r="J17" s="4"/>
      <c r="K17" s="5"/>
      <c r="L17" s="3" t="s">
        <v>42</v>
      </c>
      <c r="M17" s="3"/>
      <c r="N17" s="3" t="s">
        <v>38</v>
      </c>
      <c r="O17" s="5"/>
      <c r="P17" s="5" t="s">
        <v>38</v>
      </c>
      <c r="Q17" s="5"/>
      <c r="R17" s="5"/>
      <c r="S17" s="5" t="s">
        <v>42</v>
      </c>
      <c r="T17" s="5"/>
      <c r="U17" s="6"/>
      <c r="V17" s="6"/>
      <c r="W17" s="6" t="s">
        <v>38</v>
      </c>
      <c r="X17" s="6"/>
      <c r="Y17" s="6"/>
      <c r="Z17" s="6" t="s">
        <v>42</v>
      </c>
      <c r="AA17" s="6"/>
      <c r="AB17" s="6" t="s">
        <v>38</v>
      </c>
      <c r="AC17" s="6"/>
      <c r="AD17" s="6" t="s">
        <v>38</v>
      </c>
      <c r="AE17" s="6"/>
      <c r="AF17" s="6"/>
      <c r="AG17" s="6"/>
      <c r="AH17" s="6"/>
      <c r="AI17" s="49">
        <f t="shared" si="0"/>
        <v>11</v>
      </c>
    </row>
    <row r="18" spans="1:35" x14ac:dyDescent="0.3">
      <c r="A18" s="48"/>
      <c r="B18" s="37" t="s">
        <v>15</v>
      </c>
      <c r="C18" s="37" t="s">
        <v>52</v>
      </c>
      <c r="D18" s="3"/>
      <c r="E18" s="17" t="s">
        <v>42</v>
      </c>
      <c r="F18" s="3"/>
      <c r="G18" s="3" t="s">
        <v>38</v>
      </c>
      <c r="H18" s="3"/>
      <c r="I18" s="4"/>
      <c r="J18" s="4"/>
      <c r="K18" s="6"/>
      <c r="L18" s="3"/>
      <c r="M18" s="3"/>
      <c r="N18" s="3" t="s">
        <v>38</v>
      </c>
      <c r="O18" s="5"/>
      <c r="P18" s="5" t="s">
        <v>38</v>
      </c>
      <c r="Q18" s="5"/>
      <c r="R18" s="6"/>
      <c r="S18" s="5" t="s">
        <v>42</v>
      </c>
      <c r="T18" s="5"/>
      <c r="U18" s="6" t="s">
        <v>38</v>
      </c>
      <c r="V18" s="6"/>
      <c r="W18" s="6" t="s">
        <v>38</v>
      </c>
      <c r="X18" s="6"/>
      <c r="Y18" s="6"/>
      <c r="Z18" s="6" t="s">
        <v>42</v>
      </c>
      <c r="AA18" s="6"/>
      <c r="AB18" s="6" t="s">
        <v>38</v>
      </c>
      <c r="AC18" s="6"/>
      <c r="AD18" s="6" t="s">
        <v>38</v>
      </c>
      <c r="AE18" s="6"/>
      <c r="AF18" s="6"/>
      <c r="AG18" s="6" t="s">
        <v>42</v>
      </c>
      <c r="AH18" s="6"/>
      <c r="AI18" s="49">
        <f t="shared" si="0"/>
        <v>11</v>
      </c>
    </row>
    <row r="19" spans="1:35" x14ac:dyDescent="0.3">
      <c r="A19" s="48"/>
      <c r="B19" s="37" t="s">
        <v>15</v>
      </c>
      <c r="C19" s="37" t="s">
        <v>16</v>
      </c>
      <c r="D19" s="3"/>
      <c r="E19" s="17" t="s">
        <v>42</v>
      </c>
      <c r="F19" s="3"/>
      <c r="G19" s="3" t="s">
        <v>38</v>
      </c>
      <c r="H19" s="3"/>
      <c r="I19" s="4" t="s">
        <v>38</v>
      </c>
      <c r="J19" s="4"/>
      <c r="K19" s="6"/>
      <c r="L19" s="3" t="s">
        <v>42</v>
      </c>
      <c r="M19" s="3"/>
      <c r="N19" s="3" t="s">
        <v>38</v>
      </c>
      <c r="O19" s="5"/>
      <c r="P19" s="5"/>
      <c r="Q19" s="5"/>
      <c r="R19" s="6"/>
      <c r="S19" s="5" t="s">
        <v>42</v>
      </c>
      <c r="T19" s="5"/>
      <c r="U19" s="6" t="s">
        <v>38</v>
      </c>
      <c r="V19" s="6"/>
      <c r="W19" s="6" t="s">
        <v>38</v>
      </c>
      <c r="X19" s="6"/>
      <c r="Y19" s="6"/>
      <c r="Z19" s="6" t="s">
        <v>42</v>
      </c>
      <c r="AA19" s="6"/>
      <c r="AB19" s="6"/>
      <c r="AC19" s="6"/>
      <c r="AD19" s="6" t="s">
        <v>38</v>
      </c>
      <c r="AE19" s="6"/>
      <c r="AF19" s="6"/>
      <c r="AG19" s="6" t="s">
        <v>42</v>
      </c>
      <c r="AH19" s="6"/>
      <c r="AI19" s="49">
        <f t="shared" si="0"/>
        <v>11</v>
      </c>
    </row>
    <row r="20" spans="1:35" x14ac:dyDescent="0.3">
      <c r="A20" s="48"/>
      <c r="B20" s="37" t="s">
        <v>47</v>
      </c>
      <c r="C20" s="37" t="s">
        <v>43</v>
      </c>
      <c r="D20" s="3"/>
      <c r="E20" s="17" t="s">
        <v>42</v>
      </c>
      <c r="F20" s="8"/>
      <c r="G20" s="8"/>
      <c r="H20" s="3"/>
      <c r="I20" s="4"/>
      <c r="J20" s="4"/>
      <c r="K20" s="6"/>
      <c r="L20" s="3"/>
      <c r="M20" s="3"/>
      <c r="N20" s="3" t="s">
        <v>38</v>
      </c>
      <c r="O20" s="5"/>
      <c r="P20" s="5" t="s">
        <v>38</v>
      </c>
      <c r="Q20" s="5"/>
      <c r="R20" s="6"/>
      <c r="S20" s="5" t="s">
        <v>42</v>
      </c>
      <c r="T20" s="5"/>
      <c r="U20" s="6"/>
      <c r="V20" s="6"/>
      <c r="W20" s="6" t="s">
        <v>38</v>
      </c>
      <c r="X20" s="6"/>
      <c r="Y20" s="6"/>
      <c r="Z20" s="6"/>
      <c r="AA20" s="6"/>
      <c r="AB20" s="6"/>
      <c r="AC20" s="6"/>
      <c r="AD20" s="6" t="s">
        <v>38</v>
      </c>
      <c r="AE20" s="6"/>
      <c r="AF20" s="6"/>
      <c r="AG20" s="6"/>
      <c r="AH20" s="6"/>
      <c r="AI20" s="49">
        <f t="shared" si="0"/>
        <v>6</v>
      </c>
    </row>
    <row r="21" spans="1:35" x14ac:dyDescent="0.3">
      <c r="A21" s="48"/>
      <c r="B21" s="31" t="s">
        <v>17</v>
      </c>
      <c r="C21" s="31" t="s">
        <v>18</v>
      </c>
      <c r="D21" s="3"/>
      <c r="E21" s="17" t="s">
        <v>42</v>
      </c>
      <c r="F21" s="3"/>
      <c r="G21" s="3" t="s">
        <v>38</v>
      </c>
      <c r="H21" s="3"/>
      <c r="I21" s="4" t="s">
        <v>38</v>
      </c>
      <c r="J21" s="4"/>
      <c r="K21" s="6"/>
      <c r="L21" s="3" t="s">
        <v>42</v>
      </c>
      <c r="M21" s="3" t="s">
        <v>42</v>
      </c>
      <c r="N21" s="3"/>
      <c r="O21" s="5"/>
      <c r="P21" s="5" t="s">
        <v>38</v>
      </c>
      <c r="Q21" s="5"/>
      <c r="R21" s="7"/>
      <c r="S21" s="5" t="s">
        <v>42</v>
      </c>
      <c r="T21" s="5"/>
      <c r="U21" s="6"/>
      <c r="V21" s="6"/>
      <c r="W21" s="6" t="s">
        <v>38</v>
      </c>
      <c r="X21" s="6"/>
      <c r="Y21" s="6"/>
      <c r="Z21" s="6" t="s">
        <v>42</v>
      </c>
      <c r="AA21" s="6"/>
      <c r="AB21" s="6" t="s">
        <v>38</v>
      </c>
      <c r="AC21" s="6"/>
      <c r="AD21" s="6"/>
      <c r="AE21" s="6"/>
      <c r="AF21" s="6"/>
      <c r="AG21" s="6" t="s">
        <v>42</v>
      </c>
      <c r="AH21" s="6" t="s">
        <v>42</v>
      </c>
      <c r="AI21" s="49">
        <f t="shared" si="0"/>
        <v>12</v>
      </c>
    </row>
    <row r="22" spans="1:35" x14ac:dyDescent="0.3">
      <c r="A22" s="48"/>
      <c r="B22" s="37" t="s">
        <v>45</v>
      </c>
      <c r="C22" s="37" t="s">
        <v>37</v>
      </c>
      <c r="D22" s="3"/>
      <c r="E22" s="17" t="s">
        <v>42</v>
      </c>
      <c r="F22" s="3"/>
      <c r="G22" s="3" t="s">
        <v>38</v>
      </c>
      <c r="H22" s="3"/>
      <c r="I22" s="4" t="s">
        <v>38</v>
      </c>
      <c r="J22" s="4"/>
      <c r="K22" s="6"/>
      <c r="L22" s="3" t="s">
        <v>42</v>
      </c>
      <c r="M22" s="3"/>
      <c r="N22" s="3" t="s">
        <v>38</v>
      </c>
      <c r="O22" s="5"/>
      <c r="P22" s="5" t="s">
        <v>38</v>
      </c>
      <c r="Q22" s="5"/>
      <c r="R22" s="6"/>
      <c r="S22" s="5" t="s">
        <v>42</v>
      </c>
      <c r="T22" s="5"/>
      <c r="U22" s="9" t="s">
        <v>38</v>
      </c>
      <c r="V22" s="6"/>
      <c r="W22" s="6" t="s">
        <v>38</v>
      </c>
      <c r="X22" s="9"/>
      <c r="Y22" s="9"/>
      <c r="Z22" s="6" t="s">
        <v>42</v>
      </c>
      <c r="AA22" s="6"/>
      <c r="AB22" s="9" t="s">
        <v>38</v>
      </c>
      <c r="AC22" s="6"/>
      <c r="AD22" s="6" t="s">
        <v>38</v>
      </c>
      <c r="AE22" s="6"/>
      <c r="AF22" s="6"/>
      <c r="AG22" s="6" t="s">
        <v>42</v>
      </c>
      <c r="AH22" s="6"/>
      <c r="AI22" s="49">
        <f t="shared" si="0"/>
        <v>13</v>
      </c>
    </row>
    <row r="23" spans="1:35" x14ac:dyDescent="0.3">
      <c r="A23" s="48"/>
      <c r="B23" s="31" t="s">
        <v>19</v>
      </c>
      <c r="C23" s="31" t="s">
        <v>20</v>
      </c>
      <c r="D23" s="3"/>
      <c r="E23" s="17" t="s">
        <v>42</v>
      </c>
      <c r="F23" s="3"/>
      <c r="G23" s="3" t="s">
        <v>38</v>
      </c>
      <c r="H23" s="3"/>
      <c r="I23" s="4" t="s">
        <v>38</v>
      </c>
      <c r="J23" s="4"/>
      <c r="K23" s="6"/>
      <c r="L23" s="3"/>
      <c r="M23" s="3" t="s">
        <v>42</v>
      </c>
      <c r="N23" s="3" t="s">
        <v>38</v>
      </c>
      <c r="O23" s="5"/>
      <c r="P23" s="5" t="s">
        <v>38</v>
      </c>
      <c r="Q23" s="5"/>
      <c r="R23" s="5"/>
      <c r="S23" s="5" t="s">
        <v>42</v>
      </c>
      <c r="T23" s="5"/>
      <c r="U23" s="6" t="s">
        <v>38</v>
      </c>
      <c r="V23" s="6"/>
      <c r="W23" s="6" t="s">
        <v>38</v>
      </c>
      <c r="X23" s="6"/>
      <c r="Y23" s="6"/>
      <c r="Z23" s="6" t="s">
        <v>42</v>
      </c>
      <c r="AA23" s="6"/>
      <c r="AB23" s="6" t="s">
        <v>38</v>
      </c>
      <c r="AC23" s="6"/>
      <c r="AD23" s="6" t="s">
        <v>38</v>
      </c>
      <c r="AE23" s="6"/>
      <c r="AF23" s="6"/>
      <c r="AG23" s="6" t="s">
        <v>42</v>
      </c>
      <c r="AH23" s="6" t="s">
        <v>42</v>
      </c>
      <c r="AI23" s="49">
        <f t="shared" si="0"/>
        <v>14</v>
      </c>
    </row>
    <row r="24" spans="1:35" x14ac:dyDescent="0.3">
      <c r="A24" s="48"/>
      <c r="B24" s="57" t="s">
        <v>58</v>
      </c>
      <c r="C24" s="57" t="s">
        <v>50</v>
      </c>
      <c r="D24" s="3"/>
      <c r="E24" s="3"/>
      <c r="F24" s="3"/>
      <c r="G24" s="3" t="s">
        <v>38</v>
      </c>
      <c r="H24" s="3"/>
      <c r="I24" s="4"/>
      <c r="J24" s="4"/>
      <c r="K24" s="6"/>
      <c r="L24" s="3" t="s">
        <v>42</v>
      </c>
      <c r="M24" s="3"/>
      <c r="N24" s="3" t="s">
        <v>38</v>
      </c>
      <c r="O24" s="5"/>
      <c r="P24" s="5" t="s">
        <v>38</v>
      </c>
      <c r="Q24" s="5"/>
      <c r="R24" s="6"/>
      <c r="S24" s="5" t="s">
        <v>42</v>
      </c>
      <c r="T24" s="5"/>
      <c r="U24" s="6" t="s">
        <v>38</v>
      </c>
      <c r="V24" s="6"/>
      <c r="W24" s="6" t="s">
        <v>38</v>
      </c>
      <c r="X24" s="6"/>
      <c r="Y24" s="6"/>
      <c r="Z24" s="6" t="s">
        <v>42</v>
      </c>
      <c r="AA24" s="6"/>
      <c r="AB24" s="6"/>
      <c r="AC24" s="6"/>
      <c r="AD24" s="6"/>
      <c r="AE24" s="6"/>
      <c r="AF24" s="6"/>
      <c r="AG24" s="6"/>
      <c r="AH24" s="6"/>
      <c r="AI24" s="49">
        <f t="shared" si="0"/>
        <v>8</v>
      </c>
    </row>
    <row r="25" spans="1:35" x14ac:dyDescent="0.3">
      <c r="A25" s="48"/>
      <c r="B25" s="31" t="s">
        <v>21</v>
      </c>
      <c r="C25" s="31" t="s">
        <v>22</v>
      </c>
      <c r="D25" s="3"/>
      <c r="E25" s="17" t="s">
        <v>42</v>
      </c>
      <c r="F25" s="3"/>
      <c r="G25" s="3"/>
      <c r="H25" s="3"/>
      <c r="I25" s="4" t="s">
        <v>38</v>
      </c>
      <c r="J25" s="4"/>
      <c r="K25" s="5"/>
      <c r="L25" s="3" t="s">
        <v>42</v>
      </c>
      <c r="M25" s="3" t="s">
        <v>42</v>
      </c>
      <c r="N25" s="3" t="s">
        <v>38</v>
      </c>
      <c r="O25" s="5"/>
      <c r="P25" s="5" t="s">
        <v>38</v>
      </c>
      <c r="Q25" s="5"/>
      <c r="R25" s="5"/>
      <c r="S25" s="5" t="s">
        <v>42</v>
      </c>
      <c r="T25" s="5"/>
      <c r="U25" s="6" t="s">
        <v>38</v>
      </c>
      <c r="V25" s="6"/>
      <c r="W25" s="6" t="s">
        <v>38</v>
      </c>
      <c r="X25" s="6"/>
      <c r="Y25" s="6"/>
      <c r="Z25" s="6" t="s">
        <v>42</v>
      </c>
      <c r="AA25" s="6"/>
      <c r="AB25" s="6" t="s">
        <v>38</v>
      </c>
      <c r="AC25" s="6"/>
      <c r="AD25" s="6" t="s">
        <v>38</v>
      </c>
      <c r="AE25" s="6"/>
      <c r="AF25" s="6"/>
      <c r="AG25" s="6" t="s">
        <v>42</v>
      </c>
      <c r="AH25" s="6" t="s">
        <v>42</v>
      </c>
      <c r="AI25" s="49">
        <f t="shared" si="0"/>
        <v>14</v>
      </c>
    </row>
    <row r="26" spans="1:35" x14ac:dyDescent="0.3">
      <c r="A26" s="48"/>
      <c r="B26" s="31" t="s">
        <v>23</v>
      </c>
      <c r="C26" s="31" t="s">
        <v>24</v>
      </c>
      <c r="D26" s="3"/>
      <c r="E26" s="17" t="s">
        <v>42</v>
      </c>
      <c r="F26" s="3"/>
      <c r="G26" s="3" t="s">
        <v>38</v>
      </c>
      <c r="H26" s="3"/>
      <c r="I26" s="4" t="s">
        <v>38</v>
      </c>
      <c r="J26" s="4"/>
      <c r="K26" s="6"/>
      <c r="L26" s="3"/>
      <c r="M26" s="3" t="s">
        <v>42</v>
      </c>
      <c r="N26" s="3" t="s">
        <v>38</v>
      </c>
      <c r="O26" s="5"/>
      <c r="P26" s="5" t="s">
        <v>38</v>
      </c>
      <c r="Q26" s="5"/>
      <c r="R26" s="6"/>
      <c r="S26" s="5" t="s">
        <v>42</v>
      </c>
      <c r="T26" s="5"/>
      <c r="U26" s="6" t="s">
        <v>38</v>
      </c>
      <c r="V26" s="6"/>
      <c r="W26" s="6" t="s">
        <v>38</v>
      </c>
      <c r="X26" s="6"/>
      <c r="Y26" s="6"/>
      <c r="Z26" s="6" t="s">
        <v>42</v>
      </c>
      <c r="AA26" s="6"/>
      <c r="AB26" s="6" t="s">
        <v>38</v>
      </c>
      <c r="AC26" s="6"/>
      <c r="AD26" s="6" t="s">
        <v>38</v>
      </c>
      <c r="AE26" s="6"/>
      <c r="AF26" s="6"/>
      <c r="AG26" s="6" t="s">
        <v>42</v>
      </c>
      <c r="AH26" s="6" t="s">
        <v>42</v>
      </c>
      <c r="AI26" s="49">
        <f t="shared" si="0"/>
        <v>14</v>
      </c>
    </row>
    <row r="27" spans="1:35" x14ac:dyDescent="0.3">
      <c r="A27" s="48"/>
      <c r="B27" s="31" t="s">
        <v>25</v>
      </c>
      <c r="C27" s="31" t="s">
        <v>49</v>
      </c>
      <c r="D27" s="3"/>
      <c r="E27" s="17" t="s">
        <v>42</v>
      </c>
      <c r="F27" s="3"/>
      <c r="G27" s="3" t="s">
        <v>38</v>
      </c>
      <c r="H27" s="3"/>
      <c r="I27" s="4" t="s">
        <v>38</v>
      </c>
      <c r="J27" s="4"/>
      <c r="K27" s="5"/>
      <c r="L27" s="3"/>
      <c r="M27" s="3" t="s">
        <v>42</v>
      </c>
      <c r="N27" s="3" t="s">
        <v>38</v>
      </c>
      <c r="O27" s="5"/>
      <c r="P27" s="5" t="s">
        <v>38</v>
      </c>
      <c r="Q27" s="5"/>
      <c r="R27" s="5"/>
      <c r="S27" s="5" t="s">
        <v>42</v>
      </c>
      <c r="T27" s="5"/>
      <c r="U27" s="6" t="s">
        <v>38</v>
      </c>
      <c r="V27" s="6"/>
      <c r="W27" s="6" t="s">
        <v>38</v>
      </c>
      <c r="X27" s="6"/>
      <c r="Y27" s="6"/>
      <c r="Z27" s="6" t="s">
        <v>42</v>
      </c>
      <c r="AA27" s="6"/>
      <c r="AB27" s="6" t="s">
        <v>38</v>
      </c>
      <c r="AC27" s="6"/>
      <c r="AD27" s="6" t="s">
        <v>38</v>
      </c>
      <c r="AE27" s="6"/>
      <c r="AF27" s="6"/>
      <c r="AG27" s="6" t="s">
        <v>42</v>
      </c>
      <c r="AH27" s="6" t="s">
        <v>42</v>
      </c>
      <c r="AI27" s="49">
        <f t="shared" si="0"/>
        <v>14</v>
      </c>
    </row>
    <row r="28" spans="1:35" x14ac:dyDescent="0.3">
      <c r="A28" s="48"/>
      <c r="B28" s="31" t="s">
        <v>26</v>
      </c>
      <c r="C28" s="31" t="s">
        <v>27</v>
      </c>
      <c r="D28" s="3"/>
      <c r="E28" s="17"/>
      <c r="F28" s="3"/>
      <c r="G28" s="3" t="s">
        <v>38</v>
      </c>
      <c r="H28" s="3"/>
      <c r="I28" s="4" t="s">
        <v>38</v>
      </c>
      <c r="J28" s="4"/>
      <c r="K28" s="6"/>
      <c r="L28" s="3" t="s">
        <v>42</v>
      </c>
      <c r="M28" s="3"/>
      <c r="N28" s="3" t="s">
        <v>38</v>
      </c>
      <c r="O28" s="5"/>
      <c r="P28" s="5" t="s">
        <v>38</v>
      </c>
      <c r="Q28" s="5"/>
      <c r="R28" s="6"/>
      <c r="S28" s="5"/>
      <c r="T28" s="5"/>
      <c r="U28" s="6"/>
      <c r="V28" s="6"/>
      <c r="W28" s="6" t="s">
        <v>38</v>
      </c>
      <c r="X28" s="6"/>
      <c r="Y28" s="6"/>
      <c r="Z28" s="6" t="s">
        <v>42</v>
      </c>
      <c r="AA28" s="6"/>
      <c r="AB28" s="6" t="s">
        <v>38</v>
      </c>
      <c r="AC28" s="6"/>
      <c r="AD28" s="6" t="s">
        <v>38</v>
      </c>
      <c r="AE28" s="6"/>
      <c r="AF28" s="6"/>
      <c r="AG28" s="6" t="s">
        <v>42</v>
      </c>
      <c r="AH28" s="6"/>
      <c r="AI28" s="49">
        <f t="shared" si="0"/>
        <v>10</v>
      </c>
    </row>
    <row r="29" spans="1:35" x14ac:dyDescent="0.3">
      <c r="A29" s="48"/>
      <c r="B29" s="37" t="s">
        <v>57</v>
      </c>
      <c r="C29" s="37" t="s">
        <v>51</v>
      </c>
      <c r="D29" s="3"/>
      <c r="E29" s="17" t="s">
        <v>42</v>
      </c>
      <c r="F29" s="3"/>
      <c r="G29" s="3" t="s">
        <v>38</v>
      </c>
      <c r="H29" s="3"/>
      <c r="I29" s="4" t="s">
        <v>38</v>
      </c>
      <c r="J29" s="4"/>
      <c r="K29" s="5"/>
      <c r="L29" s="3"/>
      <c r="M29" s="3"/>
      <c r="N29" s="3"/>
      <c r="O29" s="5"/>
      <c r="P29" s="5"/>
      <c r="Q29" s="5"/>
      <c r="R29" s="5"/>
      <c r="S29" s="5"/>
      <c r="T29" s="5"/>
      <c r="U29" s="6" t="s">
        <v>38</v>
      </c>
      <c r="V29" s="6"/>
      <c r="W29" s="6" t="s">
        <v>38</v>
      </c>
      <c r="X29" s="6"/>
      <c r="Y29" s="6"/>
      <c r="Z29" s="6" t="s">
        <v>42</v>
      </c>
      <c r="AA29" s="6"/>
      <c r="AB29" s="6"/>
      <c r="AC29" s="6"/>
      <c r="AD29" s="6" t="s">
        <v>38</v>
      </c>
      <c r="AE29" s="6"/>
      <c r="AF29" s="6"/>
      <c r="AG29" s="6" t="s">
        <v>42</v>
      </c>
      <c r="AH29" s="6"/>
      <c r="AI29" s="49">
        <f t="shared" si="0"/>
        <v>8</v>
      </c>
    </row>
    <row r="30" spans="1:35" x14ac:dyDescent="0.3">
      <c r="A30" s="48"/>
      <c r="B30" s="31" t="s">
        <v>28</v>
      </c>
      <c r="C30" s="31" t="s">
        <v>29</v>
      </c>
      <c r="D30" s="3"/>
      <c r="E30" s="17" t="s">
        <v>42</v>
      </c>
      <c r="F30" s="3"/>
      <c r="G30" s="3"/>
      <c r="H30" s="3"/>
      <c r="I30" s="4" t="s">
        <v>38</v>
      </c>
      <c r="J30" s="4"/>
      <c r="K30" s="5"/>
      <c r="L30" s="3"/>
      <c r="M30" s="3" t="s">
        <v>42</v>
      </c>
      <c r="N30" s="3" t="s">
        <v>38</v>
      </c>
      <c r="O30" s="5"/>
      <c r="P30" s="5" t="s">
        <v>38</v>
      </c>
      <c r="Q30" s="5"/>
      <c r="R30" s="5"/>
      <c r="S30" s="5" t="s">
        <v>42</v>
      </c>
      <c r="T30" s="5"/>
      <c r="U30" s="6" t="s">
        <v>38</v>
      </c>
      <c r="V30" s="6"/>
      <c r="W30" s="6" t="s">
        <v>38</v>
      </c>
      <c r="X30" s="6"/>
      <c r="Y30" s="6"/>
      <c r="Z30" s="6" t="s">
        <v>42</v>
      </c>
      <c r="AA30" s="6"/>
      <c r="AB30" s="6" t="s">
        <v>38</v>
      </c>
      <c r="AC30" s="6"/>
      <c r="AD30" s="6" t="s">
        <v>38</v>
      </c>
      <c r="AE30" s="6"/>
      <c r="AF30" s="6"/>
      <c r="AG30" s="6" t="s">
        <v>42</v>
      </c>
      <c r="AH30" s="6" t="s">
        <v>42</v>
      </c>
      <c r="AI30" s="49">
        <f t="shared" si="0"/>
        <v>13</v>
      </c>
    </row>
    <row r="31" spans="1:35" x14ac:dyDescent="0.3">
      <c r="A31" s="48"/>
      <c r="B31" s="31" t="s">
        <v>30</v>
      </c>
      <c r="C31" s="31" t="s">
        <v>8</v>
      </c>
      <c r="D31" s="3"/>
      <c r="E31" s="17" t="s">
        <v>42</v>
      </c>
      <c r="F31" s="3"/>
      <c r="G31" s="3" t="s">
        <v>38</v>
      </c>
      <c r="H31" s="3"/>
      <c r="I31" s="4" t="s">
        <v>38</v>
      </c>
      <c r="J31" s="4"/>
      <c r="K31" s="5"/>
      <c r="L31" s="3" t="s">
        <v>42</v>
      </c>
      <c r="M31" s="3"/>
      <c r="N31" s="3"/>
      <c r="O31" s="5"/>
      <c r="P31" s="5" t="s">
        <v>38</v>
      </c>
      <c r="Q31" s="5"/>
      <c r="R31" s="5"/>
      <c r="S31" s="5" t="s">
        <v>42</v>
      </c>
      <c r="T31" s="5"/>
      <c r="U31" s="6" t="s">
        <v>38</v>
      </c>
      <c r="V31" s="6"/>
      <c r="W31" s="6" t="s">
        <v>38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  <c r="AI31" s="49">
        <f t="shared" si="0"/>
        <v>8</v>
      </c>
    </row>
    <row r="32" spans="1:35" x14ac:dyDescent="0.3">
      <c r="A32" s="48"/>
      <c r="B32" s="37" t="s">
        <v>44</v>
      </c>
      <c r="C32" s="37" t="s">
        <v>36</v>
      </c>
      <c r="D32" s="3"/>
      <c r="E32" s="17" t="s">
        <v>42</v>
      </c>
      <c r="F32" s="3"/>
      <c r="G32" s="3" t="s">
        <v>38</v>
      </c>
      <c r="H32" s="3"/>
      <c r="I32" s="4" t="s">
        <v>38</v>
      </c>
      <c r="J32" s="4"/>
      <c r="K32" s="5"/>
      <c r="L32" s="3"/>
      <c r="M32" s="3" t="s">
        <v>42</v>
      </c>
      <c r="N32" s="3" t="s">
        <v>38</v>
      </c>
      <c r="O32" s="5"/>
      <c r="P32" s="5" t="s">
        <v>38</v>
      </c>
      <c r="Q32" s="5"/>
      <c r="R32" s="5"/>
      <c r="S32" s="5" t="s">
        <v>42</v>
      </c>
      <c r="T32" s="5"/>
      <c r="U32" s="6" t="s">
        <v>38</v>
      </c>
      <c r="V32" s="6"/>
      <c r="W32" s="6" t="s">
        <v>38</v>
      </c>
      <c r="X32" s="6"/>
      <c r="Y32" s="6"/>
      <c r="Z32" s="6" t="s">
        <v>42</v>
      </c>
      <c r="AA32" s="6"/>
      <c r="AB32" s="6" t="s">
        <v>38</v>
      </c>
      <c r="AC32" s="6"/>
      <c r="AD32" s="6" t="s">
        <v>38</v>
      </c>
      <c r="AE32" s="6"/>
      <c r="AF32" s="6"/>
      <c r="AG32" s="6" t="s">
        <v>42</v>
      </c>
      <c r="AH32" s="6" t="s">
        <v>42</v>
      </c>
      <c r="AI32" s="49">
        <f t="shared" si="0"/>
        <v>14</v>
      </c>
    </row>
    <row r="33" spans="1:35" x14ac:dyDescent="0.3">
      <c r="A33" s="48"/>
      <c r="B33" s="31" t="s">
        <v>33</v>
      </c>
      <c r="C33" s="31" t="s">
        <v>34</v>
      </c>
      <c r="D33" s="3"/>
      <c r="E33" s="17" t="s">
        <v>42</v>
      </c>
      <c r="F33" s="3"/>
      <c r="G33" s="3" t="s">
        <v>38</v>
      </c>
      <c r="H33" s="3"/>
      <c r="I33" s="4" t="s">
        <v>38</v>
      </c>
      <c r="J33" s="4"/>
      <c r="K33" s="5"/>
      <c r="L33" s="3" t="s">
        <v>42</v>
      </c>
      <c r="M33" s="3"/>
      <c r="N33" s="3" t="s">
        <v>38</v>
      </c>
      <c r="O33" s="5"/>
      <c r="P33" s="5" t="s">
        <v>38</v>
      </c>
      <c r="Q33" s="5"/>
      <c r="R33" s="5"/>
      <c r="S33" s="5" t="s">
        <v>42</v>
      </c>
      <c r="T33" s="5"/>
      <c r="U33" s="6" t="s">
        <v>38</v>
      </c>
      <c r="V33" s="6"/>
      <c r="W33" s="6" t="s">
        <v>38</v>
      </c>
      <c r="X33" s="6"/>
      <c r="Y33" s="6"/>
      <c r="Z33" s="6" t="s">
        <v>42</v>
      </c>
      <c r="AA33" s="6"/>
      <c r="AB33" s="6" t="s">
        <v>38</v>
      </c>
      <c r="AC33" s="6"/>
      <c r="AD33" s="6" t="s">
        <v>38</v>
      </c>
      <c r="AE33" s="6"/>
      <c r="AF33" s="6"/>
      <c r="AG33" s="6" t="s">
        <v>42</v>
      </c>
      <c r="AH33" s="6"/>
      <c r="AI33" s="49">
        <f t="shared" si="0"/>
        <v>13</v>
      </c>
    </row>
    <row r="34" spans="1:35" x14ac:dyDescent="0.3">
      <c r="A34" s="48"/>
      <c r="B34" s="37" t="s">
        <v>66</v>
      </c>
      <c r="C34" s="37" t="s">
        <v>63</v>
      </c>
      <c r="D34" s="3"/>
      <c r="E34" s="17" t="s">
        <v>42</v>
      </c>
      <c r="F34" s="3"/>
      <c r="G34" s="3" t="s">
        <v>38</v>
      </c>
      <c r="H34" s="3"/>
      <c r="I34" s="4" t="s">
        <v>38</v>
      </c>
      <c r="J34" s="4"/>
      <c r="K34" s="5"/>
      <c r="L34" s="3"/>
      <c r="M34" s="3"/>
      <c r="N34" s="3"/>
      <c r="O34" s="5"/>
      <c r="P34" s="5"/>
      <c r="Q34" s="5"/>
      <c r="R34" s="5"/>
      <c r="S34" s="5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49">
        <f t="shared" si="0"/>
        <v>3</v>
      </c>
    </row>
    <row r="35" spans="1:35" x14ac:dyDescent="0.3">
      <c r="A35" s="48"/>
      <c r="B35" s="31" t="s">
        <v>60</v>
      </c>
      <c r="C35" s="31" t="s">
        <v>61</v>
      </c>
      <c r="D35" s="3"/>
      <c r="E35" s="17" t="s">
        <v>42</v>
      </c>
      <c r="F35" s="3"/>
      <c r="G35" s="3" t="s">
        <v>38</v>
      </c>
      <c r="H35" s="3"/>
      <c r="I35" s="4" t="s">
        <v>38</v>
      </c>
      <c r="J35" s="4"/>
      <c r="K35" s="5"/>
      <c r="L35" s="3" t="s">
        <v>42</v>
      </c>
      <c r="M35" s="3"/>
      <c r="N35" s="3" t="s">
        <v>38</v>
      </c>
      <c r="O35" s="5"/>
      <c r="P35" s="5" t="s">
        <v>38</v>
      </c>
      <c r="Q35" s="5"/>
      <c r="R35" s="5"/>
      <c r="S35" s="5"/>
      <c r="T35" s="5"/>
      <c r="U35" s="6"/>
      <c r="V35" s="6"/>
      <c r="W35" s="6" t="s">
        <v>38</v>
      </c>
      <c r="X35" s="6"/>
      <c r="Y35" s="6"/>
      <c r="Z35" s="6" t="s">
        <v>42</v>
      </c>
      <c r="AA35" s="6"/>
      <c r="AB35" s="6" t="s">
        <v>38</v>
      </c>
      <c r="AC35" s="6"/>
      <c r="AD35" s="6" t="s">
        <v>38</v>
      </c>
      <c r="AE35" s="6"/>
      <c r="AF35" s="6"/>
      <c r="AG35" s="6" t="s">
        <v>42</v>
      </c>
      <c r="AH35" s="6"/>
      <c r="AI35" s="49">
        <f t="shared" si="0"/>
        <v>11</v>
      </c>
    </row>
    <row r="36" spans="1:35" x14ac:dyDescent="0.3">
      <c r="A36" s="48"/>
      <c r="B36" s="37" t="s">
        <v>46</v>
      </c>
      <c r="C36" s="37" t="s">
        <v>39</v>
      </c>
      <c r="D36" s="3"/>
      <c r="E36" s="17" t="s">
        <v>42</v>
      </c>
      <c r="F36" s="3"/>
      <c r="G36" s="3"/>
      <c r="H36" s="3"/>
      <c r="I36" s="4" t="s">
        <v>38</v>
      </c>
      <c r="J36" s="4"/>
      <c r="K36" s="5"/>
      <c r="L36" s="3" t="s">
        <v>42</v>
      </c>
      <c r="M36" s="3"/>
      <c r="N36" s="3" t="s">
        <v>38</v>
      </c>
      <c r="O36" s="5"/>
      <c r="P36" s="5" t="s">
        <v>38</v>
      </c>
      <c r="Q36" s="5"/>
      <c r="R36" s="5"/>
      <c r="S36" s="5" t="s">
        <v>42</v>
      </c>
      <c r="T36" s="5"/>
      <c r="U36" s="6" t="s">
        <v>38</v>
      </c>
      <c r="V36" s="6"/>
      <c r="W36" s="6" t="s">
        <v>38</v>
      </c>
      <c r="X36" s="6"/>
      <c r="Y36" s="6"/>
      <c r="Z36" s="6" t="s">
        <v>42</v>
      </c>
      <c r="AA36" s="6"/>
      <c r="AB36" s="6" t="s">
        <v>38</v>
      </c>
      <c r="AC36" s="6"/>
      <c r="AD36" s="6" t="s">
        <v>38</v>
      </c>
      <c r="AE36" s="6"/>
      <c r="AF36" s="6"/>
      <c r="AG36" s="6" t="s">
        <v>42</v>
      </c>
      <c r="AH36" s="6"/>
      <c r="AI36" s="49">
        <f t="shared" si="0"/>
        <v>12</v>
      </c>
    </row>
    <row r="37" spans="1:35" x14ac:dyDescent="0.3">
      <c r="A37" s="48"/>
      <c r="B37" s="37" t="s">
        <v>31</v>
      </c>
      <c r="C37" s="37" t="s">
        <v>32</v>
      </c>
      <c r="D37" s="3"/>
      <c r="E37" s="17" t="s">
        <v>42</v>
      </c>
      <c r="F37" s="3"/>
      <c r="G37" s="3" t="s">
        <v>38</v>
      </c>
      <c r="H37" s="3"/>
      <c r="I37" s="4" t="s">
        <v>38</v>
      </c>
      <c r="J37" s="4"/>
      <c r="K37" s="5"/>
      <c r="L37" s="3"/>
      <c r="M37" s="3" t="s">
        <v>42</v>
      </c>
      <c r="N37" s="3" t="s">
        <v>38</v>
      </c>
      <c r="O37" s="5"/>
      <c r="P37" s="5" t="s">
        <v>38</v>
      </c>
      <c r="Q37" s="5"/>
      <c r="R37" s="5"/>
      <c r="S37" s="5" t="s">
        <v>42</v>
      </c>
      <c r="T37" s="5"/>
      <c r="U37" s="6" t="s">
        <v>38</v>
      </c>
      <c r="V37" s="6"/>
      <c r="W37" s="6" t="s">
        <v>38</v>
      </c>
      <c r="X37" s="6"/>
      <c r="Y37" s="6"/>
      <c r="Z37" s="6" t="s">
        <v>42</v>
      </c>
      <c r="AA37" s="6"/>
      <c r="AB37" s="6" t="s">
        <v>38</v>
      </c>
      <c r="AC37" s="6"/>
      <c r="AD37" s="6" t="s">
        <v>38</v>
      </c>
      <c r="AE37" s="6"/>
      <c r="AF37" s="6"/>
      <c r="AG37" s="6" t="s">
        <v>42</v>
      </c>
      <c r="AH37" s="6" t="s">
        <v>42</v>
      </c>
      <c r="AI37" s="49">
        <f t="shared" si="0"/>
        <v>14</v>
      </c>
    </row>
    <row r="38" spans="1:35" x14ac:dyDescent="0.3">
      <c r="A38" s="10"/>
      <c r="B38" s="24"/>
      <c r="C38" s="24"/>
      <c r="D38" s="70">
        <f>COUNTIF(D9:D37,"=PA")</f>
        <v>0</v>
      </c>
      <c r="E38" s="70">
        <f>COUNTIF(E9:E37,"=PA")</f>
        <v>26</v>
      </c>
      <c r="F38" s="70">
        <f>COUNTIF(F9:F37,"=PT")</f>
        <v>0</v>
      </c>
      <c r="G38" s="70">
        <f t="shared" ref="G38:P38" si="1">COUNTIF(G9:G37,"=A")</f>
        <v>23</v>
      </c>
      <c r="H38" s="70">
        <f t="shared" si="1"/>
        <v>0</v>
      </c>
      <c r="I38" s="70">
        <f t="shared" si="1"/>
        <v>25</v>
      </c>
      <c r="J38" s="70">
        <f t="shared" si="1"/>
        <v>0</v>
      </c>
      <c r="K38" s="70">
        <f t="shared" si="1"/>
        <v>0</v>
      </c>
      <c r="L38" s="70">
        <f>COUNTIF(L9:L37,"=PA")</f>
        <v>17</v>
      </c>
      <c r="M38" s="70">
        <f>COUNTIF(M9:M37,"=PA")</f>
        <v>9</v>
      </c>
      <c r="N38" s="70">
        <f t="shared" si="1"/>
        <v>23</v>
      </c>
      <c r="O38" s="70">
        <f>COUNTIF(O9:O37,"=PT")</f>
        <v>0</v>
      </c>
      <c r="P38" s="70">
        <f t="shared" si="1"/>
        <v>25</v>
      </c>
      <c r="Q38" s="70">
        <f>COUNTIF(Q9:Q37,"=A")</f>
        <v>0</v>
      </c>
      <c r="R38" s="70">
        <f>COUNTIF(R9:R37,"=A")</f>
        <v>0</v>
      </c>
      <c r="S38" s="70">
        <f>COUNTIF(S9:S37,"=PA")</f>
        <v>25</v>
      </c>
      <c r="T38" s="21">
        <f>COUNTIF(T9:T37,"=pA")</f>
        <v>0</v>
      </c>
      <c r="U38" s="70">
        <f t="shared" ref="U38:W38" si="2">COUNTIF(U9:U37,"=A")</f>
        <v>22</v>
      </c>
      <c r="V38">
        <f>COUNTIF(V9:V37,"=pA")</f>
        <v>0</v>
      </c>
      <c r="W38" s="70">
        <f t="shared" si="2"/>
        <v>27</v>
      </c>
      <c r="X38">
        <f>COUNTIF(X9:X37,"=A")</f>
        <v>0</v>
      </c>
      <c r="Y38" s="70">
        <f>COUNTIF(Y9:Y37,"=A")</f>
        <v>0</v>
      </c>
      <c r="Z38" s="70">
        <f>COUNTIF(Z9:Z37,"=PA")</f>
        <v>25</v>
      </c>
      <c r="AA38">
        <f>COUNTIF(AA9:AA37,"=PA")</f>
        <v>0</v>
      </c>
      <c r="AB38" s="70">
        <f t="shared" ref="AB38:AD38" si="3">COUNTIF(AB9:AB37,"=A")</f>
        <v>23</v>
      </c>
      <c r="AC38">
        <f>COUNTIF(AC9:AC37,"=PA")</f>
        <v>0</v>
      </c>
      <c r="AD38" s="70">
        <f t="shared" si="3"/>
        <v>24</v>
      </c>
      <c r="AE38">
        <f>COUNTIF(AE9:AE37,"=A")</f>
        <v>0</v>
      </c>
      <c r="AF38" s="16"/>
      <c r="AG38">
        <f>COUNTIF(AG9:AG37,"=PA")</f>
        <v>23</v>
      </c>
      <c r="AH38">
        <f>COUNTIF(AH9:AH37,"=PA")</f>
        <v>11</v>
      </c>
      <c r="AI38">
        <f>SUM(AI9:AI37)</f>
        <v>328</v>
      </c>
    </row>
    <row r="39" spans="1:35" x14ac:dyDescent="0.3">
      <c r="A39" s="10"/>
      <c r="B39" s="11"/>
      <c r="C39" s="11"/>
      <c r="D39" s="12"/>
      <c r="E39" s="12"/>
      <c r="F39" s="12"/>
      <c r="G39" s="12"/>
      <c r="H39" s="73"/>
      <c r="I39" s="13"/>
      <c r="J39" s="13"/>
      <c r="K39" s="14"/>
      <c r="L39" s="12"/>
      <c r="M39" s="12"/>
      <c r="N39" s="12"/>
      <c r="O39" s="14"/>
      <c r="P39" s="14"/>
      <c r="Q39" s="14"/>
      <c r="R39" s="14"/>
      <c r="S39" s="14"/>
      <c r="T39" s="14"/>
      <c r="U39" s="15"/>
      <c r="V39" s="16"/>
      <c r="W39" s="15"/>
      <c r="X39" s="16"/>
      <c r="Y39" s="15"/>
      <c r="Z39" s="15"/>
      <c r="AA39" s="16"/>
      <c r="AB39" s="15"/>
      <c r="AC39" s="16"/>
      <c r="AD39" s="15"/>
      <c r="AE39" s="16"/>
      <c r="AF39" s="15"/>
      <c r="AG39" s="15"/>
      <c r="AH39" s="15"/>
    </row>
    <row r="40" spans="1:35" ht="15" x14ac:dyDescent="0.35">
      <c r="A40" s="104" t="s">
        <v>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</sheetData>
  <mergeCells count="5">
    <mergeCell ref="A1:AH1"/>
    <mergeCell ref="A2:AH2"/>
    <mergeCell ref="A4:AH4"/>
    <mergeCell ref="A6:AH6"/>
    <mergeCell ref="A40:AH40"/>
  </mergeCells>
  <conditionalFormatting sqref="D39:S39 AE12 AE14 AE17 D9:S37">
    <cfRule type="cellIs" dxfId="69" priority="21" stopIfTrue="1" operator="notEqual">
      <formula>"P"</formula>
    </cfRule>
  </conditionalFormatting>
  <conditionalFormatting sqref="D39:AH39 AF38 D9:AH37">
    <cfRule type="cellIs" dxfId="68" priority="15" stopIfTrue="1" operator="equal">
      <formula>"AG"</formula>
    </cfRule>
    <cfRule type="cellIs" dxfId="67" priority="16" stopIfTrue="1" operator="equal">
      <formula>"AI"</formula>
    </cfRule>
    <cfRule type="cellIs" dxfId="66" priority="17" stopIfTrue="1" operator="equal">
      <formula>"PA"</formula>
    </cfRule>
    <cfRule type="cellIs" dxfId="65" priority="18" stopIfTrue="1" operator="equal">
      <formula>"PT"</formula>
    </cfRule>
    <cfRule type="cellIs" dxfId="64" priority="19" stopIfTrue="1" operator="equal">
      <formula>"PC"</formula>
    </cfRule>
    <cfRule type="cellIs" dxfId="63" priority="20" stopIfTrue="1" operator="equal">
      <formula>"A"</formula>
    </cfRule>
  </conditionalFormatting>
  <conditionalFormatting sqref="AI9">
    <cfRule type="cellIs" dxfId="62" priority="14" stopIfTrue="1" operator="notEqual">
      <formula>"P"</formula>
    </cfRule>
  </conditionalFormatting>
  <conditionalFormatting sqref="AI9">
    <cfRule type="cellIs" dxfId="61" priority="8" stopIfTrue="1" operator="equal">
      <formula>"AG"</formula>
    </cfRule>
    <cfRule type="cellIs" dxfId="60" priority="9" stopIfTrue="1" operator="equal">
      <formula>"AI"</formula>
    </cfRule>
    <cfRule type="cellIs" dxfId="59" priority="10" stopIfTrue="1" operator="equal">
      <formula>"PA"</formula>
    </cfRule>
    <cfRule type="cellIs" dxfId="58" priority="11" stopIfTrue="1" operator="equal">
      <formula>"PT"</formula>
    </cfRule>
    <cfRule type="cellIs" dxfId="57" priority="12" stopIfTrue="1" operator="equal">
      <formula>"PC"</formula>
    </cfRule>
    <cfRule type="cellIs" dxfId="56" priority="13" stopIfTrue="1" operator="equal">
      <formula>"A"</formula>
    </cfRule>
  </conditionalFormatting>
  <conditionalFormatting sqref="AI10:AI37">
    <cfRule type="cellIs" dxfId="55" priority="7" stopIfTrue="1" operator="notEqual">
      <formula>"P"</formula>
    </cfRule>
  </conditionalFormatting>
  <conditionalFormatting sqref="AI10:AI37">
    <cfRule type="cellIs" dxfId="54" priority="1" stopIfTrue="1" operator="equal">
      <formula>"AG"</formula>
    </cfRule>
    <cfRule type="cellIs" dxfId="53" priority="2" stopIfTrue="1" operator="equal">
      <formula>"AI"</formula>
    </cfRule>
    <cfRule type="cellIs" dxfId="52" priority="3" stopIfTrue="1" operator="equal">
      <formula>"PA"</formula>
    </cfRule>
    <cfRule type="cellIs" dxfId="51" priority="4" stopIfTrue="1" operator="equal">
      <formula>"PT"</formula>
    </cfRule>
    <cfRule type="cellIs" dxfId="50" priority="5" stopIfTrue="1" operator="equal">
      <formula>"PC"</formula>
    </cfRule>
    <cfRule type="cellIs" dxfId="49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189D9-74AA-4F59-8A53-6832668E941F}">
  <dimension ref="A1:AI40"/>
  <sheetViews>
    <sheetView zoomScaleNormal="100" workbookViewId="0">
      <selection activeCell="AI9" sqref="AI9:AI37"/>
    </sheetView>
  </sheetViews>
  <sheetFormatPr defaultRowHeight="14.4" x14ac:dyDescent="0.3"/>
  <cols>
    <col min="1" max="1" width="2.88671875" customWidth="1"/>
    <col min="2" max="2" width="13.44140625" style="23" bestFit="1" customWidth="1"/>
    <col min="3" max="3" width="15.88671875" style="23" bestFit="1" customWidth="1"/>
    <col min="4" max="34" width="3.6640625" customWidth="1"/>
    <col min="35" max="35" width="7.88671875" bestFit="1" customWidth="1"/>
  </cols>
  <sheetData>
    <row r="1" spans="1:35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22.2" x14ac:dyDescent="0.3">
      <c r="A3" s="91"/>
      <c r="B3" s="22"/>
      <c r="C3" s="2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</row>
    <row r="4" spans="1:35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6" spans="1:35" ht="18" x14ac:dyDescent="0.35">
      <c r="A6" s="103" t="s">
        <v>74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5" x14ac:dyDescent="0.3">
      <c r="P7" s="21"/>
      <c r="X7" s="21"/>
      <c r="AD7" s="21"/>
    </row>
    <row r="8" spans="1:35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20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t="s">
        <v>6</v>
      </c>
    </row>
    <row r="9" spans="1:35" x14ac:dyDescent="0.3">
      <c r="A9" s="48"/>
      <c r="B9" s="31" t="s">
        <v>7</v>
      </c>
      <c r="C9" s="31" t="s">
        <v>8</v>
      </c>
      <c r="D9" s="17" t="s">
        <v>38</v>
      </c>
      <c r="E9" s="17"/>
      <c r="F9" s="3" t="s">
        <v>38</v>
      </c>
      <c r="G9" s="3"/>
      <c r="H9" s="3"/>
      <c r="I9" s="4" t="s">
        <v>42</v>
      </c>
      <c r="J9" s="4"/>
      <c r="K9" s="5" t="s">
        <v>38</v>
      </c>
      <c r="L9" s="3"/>
      <c r="M9" s="3" t="s">
        <v>38</v>
      </c>
      <c r="N9" s="3"/>
      <c r="O9" s="5"/>
      <c r="P9" s="5" t="s">
        <v>42</v>
      </c>
      <c r="Q9" s="5"/>
      <c r="R9" s="5" t="s">
        <v>38</v>
      </c>
      <c r="S9" s="5"/>
      <c r="T9" s="5" t="s">
        <v>38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38</v>
      </c>
      <c r="AG9" s="6"/>
      <c r="AH9" s="6"/>
      <c r="AI9" s="49">
        <f>COUNTIF(D9:AH9,"=A")+COUNTIF(D9:AH9,"=PA")+COUNTIF(D9:AH9,"=PT")</f>
        <v>9</v>
      </c>
    </row>
    <row r="10" spans="1:35" x14ac:dyDescent="0.3">
      <c r="A10" s="48"/>
      <c r="B10" s="37" t="s">
        <v>59</v>
      </c>
      <c r="C10" s="37" t="s">
        <v>27</v>
      </c>
      <c r="D10" s="17" t="s">
        <v>38</v>
      </c>
      <c r="E10" s="17"/>
      <c r="F10" s="3" t="s">
        <v>38</v>
      </c>
      <c r="G10" s="3"/>
      <c r="H10" s="3"/>
      <c r="I10" s="4"/>
      <c r="J10" s="4"/>
      <c r="K10" s="5" t="s">
        <v>38</v>
      </c>
      <c r="L10" s="3"/>
      <c r="M10" s="3" t="s">
        <v>38</v>
      </c>
      <c r="N10" s="3"/>
      <c r="O10" s="5"/>
      <c r="P10" s="5" t="s">
        <v>42</v>
      </c>
      <c r="Q10" s="5"/>
      <c r="R10" s="5" t="s">
        <v>38</v>
      </c>
      <c r="S10" s="5"/>
      <c r="T10" s="5" t="s">
        <v>38</v>
      </c>
      <c r="U10" s="6"/>
      <c r="V10" s="6"/>
      <c r="W10" s="6"/>
      <c r="X10" s="6"/>
      <c r="Y10" s="6"/>
      <c r="Z10" s="6"/>
      <c r="AA10" s="6"/>
      <c r="AB10" s="6"/>
      <c r="AC10" s="6"/>
      <c r="AD10" s="6" t="s">
        <v>42</v>
      </c>
      <c r="AE10" s="6"/>
      <c r="AF10" s="6" t="s">
        <v>38</v>
      </c>
      <c r="AG10" s="6"/>
      <c r="AH10" s="6"/>
      <c r="AI10" s="49">
        <f t="shared" ref="AI10:AI37" si="0">COUNTIF(D10:AH10,"=A")+COUNTIF(D10:AH10,"=PA")+COUNTIF(D10:AH10,"=PT")</f>
        <v>9</v>
      </c>
    </row>
    <row r="11" spans="1:35" x14ac:dyDescent="0.3">
      <c r="A11" s="48"/>
      <c r="B11" s="37" t="s">
        <v>62</v>
      </c>
      <c r="C11" s="37" t="s">
        <v>18</v>
      </c>
      <c r="D11" s="17" t="s">
        <v>38</v>
      </c>
      <c r="E11" s="3"/>
      <c r="F11" s="3"/>
      <c r="G11" s="3"/>
      <c r="H11" s="3"/>
      <c r="I11" s="4"/>
      <c r="J11" s="4"/>
      <c r="K11" s="5" t="s">
        <v>38</v>
      </c>
      <c r="L11" s="3"/>
      <c r="M11" s="3" t="s">
        <v>38</v>
      </c>
      <c r="N11" s="3"/>
      <c r="O11" s="5"/>
      <c r="P11" s="5" t="s">
        <v>42</v>
      </c>
      <c r="Q11" s="5"/>
      <c r="R11" s="5" t="s">
        <v>38</v>
      </c>
      <c r="S11" s="5"/>
      <c r="T11" s="5" t="s">
        <v>38</v>
      </c>
      <c r="U11" s="6"/>
      <c r="V11" s="6"/>
      <c r="W11" s="6"/>
      <c r="X11" s="6"/>
      <c r="Y11" s="6"/>
      <c r="Z11" s="6"/>
      <c r="AA11" s="6"/>
      <c r="AB11" s="6"/>
      <c r="AC11" s="6"/>
      <c r="AD11" s="6" t="s">
        <v>42</v>
      </c>
      <c r="AE11" s="6"/>
      <c r="AF11" s="6" t="s">
        <v>38</v>
      </c>
      <c r="AG11" s="6"/>
      <c r="AH11" s="6"/>
      <c r="AI11" s="49">
        <f t="shared" si="0"/>
        <v>8</v>
      </c>
    </row>
    <row r="12" spans="1:35" x14ac:dyDescent="0.3">
      <c r="A12" s="48"/>
      <c r="B12" s="37" t="s">
        <v>41</v>
      </c>
      <c r="C12" s="37" t="s">
        <v>35</v>
      </c>
      <c r="D12" s="17"/>
      <c r="E12" s="17"/>
      <c r="F12" s="3"/>
      <c r="G12" s="3"/>
      <c r="H12" s="3"/>
      <c r="I12" s="4"/>
      <c r="J12" s="4"/>
      <c r="K12" s="5" t="s">
        <v>38</v>
      </c>
      <c r="L12" s="3"/>
      <c r="M12" s="3" t="s">
        <v>38</v>
      </c>
      <c r="N12" s="3"/>
      <c r="O12" s="5"/>
      <c r="P12" s="5" t="s">
        <v>42</v>
      </c>
      <c r="Q12" s="5"/>
      <c r="R12" s="5" t="s">
        <v>38</v>
      </c>
      <c r="S12" s="5"/>
      <c r="T12" s="5" t="s">
        <v>38</v>
      </c>
      <c r="U12" s="6"/>
      <c r="V12" s="6"/>
      <c r="W12" s="6"/>
      <c r="X12" s="6"/>
      <c r="Y12" s="6"/>
      <c r="Z12" s="6"/>
      <c r="AA12" s="6"/>
      <c r="AB12" s="6"/>
      <c r="AC12" s="6"/>
      <c r="AD12" s="6" t="s">
        <v>42</v>
      </c>
      <c r="AE12" s="6"/>
      <c r="AF12" s="6" t="s">
        <v>38</v>
      </c>
      <c r="AG12" s="6"/>
      <c r="AH12" s="6"/>
      <c r="AI12" s="49">
        <f t="shared" si="0"/>
        <v>7</v>
      </c>
    </row>
    <row r="13" spans="1:35" x14ac:dyDescent="0.3">
      <c r="A13" s="48"/>
      <c r="B13" s="37" t="s">
        <v>64</v>
      </c>
      <c r="C13" s="37" t="s">
        <v>65</v>
      </c>
      <c r="D13" s="3" t="s">
        <v>38</v>
      </c>
      <c r="E13" s="17"/>
      <c r="F13" s="3" t="s">
        <v>38</v>
      </c>
      <c r="G13" s="3"/>
      <c r="H13" s="3"/>
      <c r="I13" s="4" t="s">
        <v>42</v>
      </c>
      <c r="J13" s="4"/>
      <c r="K13" s="6" t="s">
        <v>38</v>
      </c>
      <c r="L13" s="3"/>
      <c r="M13" s="3" t="s">
        <v>38</v>
      </c>
      <c r="N13" s="3"/>
      <c r="O13" s="5"/>
      <c r="P13" s="5" t="s">
        <v>42</v>
      </c>
      <c r="Q13" s="5"/>
      <c r="R13" s="6" t="s">
        <v>38</v>
      </c>
      <c r="S13" s="5"/>
      <c r="T13" s="5" t="s">
        <v>38</v>
      </c>
      <c r="U13" s="6"/>
      <c r="V13" s="6"/>
      <c r="W13" s="6"/>
      <c r="X13" s="6"/>
      <c r="Y13" s="6"/>
      <c r="Z13" s="6"/>
      <c r="AA13" s="6"/>
      <c r="AB13" s="6"/>
      <c r="AC13" s="6"/>
      <c r="AD13" s="6" t="s">
        <v>42</v>
      </c>
      <c r="AE13" s="6"/>
      <c r="AF13" s="6" t="s">
        <v>38</v>
      </c>
      <c r="AG13" s="6"/>
      <c r="AH13" s="6"/>
      <c r="AI13" s="49">
        <f t="shared" si="0"/>
        <v>10</v>
      </c>
    </row>
    <row r="14" spans="1:35" x14ac:dyDescent="0.3">
      <c r="A14" s="48"/>
      <c r="B14" s="31" t="s">
        <v>9</v>
      </c>
      <c r="C14" s="31" t="s">
        <v>10</v>
      </c>
      <c r="D14" s="3" t="s">
        <v>38</v>
      </c>
      <c r="E14" s="17"/>
      <c r="F14" s="3" t="s">
        <v>38</v>
      </c>
      <c r="G14" s="3"/>
      <c r="H14" s="3"/>
      <c r="I14" s="4" t="s">
        <v>42</v>
      </c>
      <c r="J14" s="4"/>
      <c r="K14" s="5" t="s">
        <v>38</v>
      </c>
      <c r="L14" s="3"/>
      <c r="M14" s="3" t="s">
        <v>38</v>
      </c>
      <c r="N14" s="3"/>
      <c r="O14" s="5"/>
      <c r="P14" s="5" t="s">
        <v>42</v>
      </c>
      <c r="Q14" s="5"/>
      <c r="R14" s="5" t="s">
        <v>38</v>
      </c>
      <c r="S14" s="5"/>
      <c r="T14" s="5" t="s">
        <v>38</v>
      </c>
      <c r="U14" s="6"/>
      <c r="V14" s="6"/>
      <c r="W14" s="6"/>
      <c r="X14" s="6"/>
      <c r="Y14" s="6"/>
      <c r="Z14" s="6"/>
      <c r="AA14" s="6"/>
      <c r="AB14" s="6"/>
      <c r="AC14" s="6"/>
      <c r="AD14" s="6" t="s">
        <v>42</v>
      </c>
      <c r="AE14" s="6"/>
      <c r="AF14" s="6" t="s">
        <v>38</v>
      </c>
      <c r="AG14" s="6"/>
      <c r="AH14" s="6"/>
      <c r="AI14" s="49">
        <f t="shared" si="0"/>
        <v>10</v>
      </c>
    </row>
    <row r="15" spans="1:35" x14ac:dyDescent="0.3">
      <c r="A15" s="48"/>
      <c r="B15" s="37" t="s">
        <v>56</v>
      </c>
      <c r="C15" s="37" t="s">
        <v>20</v>
      </c>
      <c r="D15" s="3" t="s">
        <v>38</v>
      </c>
      <c r="E15" s="17"/>
      <c r="F15" s="3" t="s">
        <v>38</v>
      </c>
      <c r="G15" s="3"/>
      <c r="H15" s="3"/>
      <c r="I15" s="4" t="s">
        <v>42</v>
      </c>
      <c r="J15" s="4"/>
      <c r="K15" s="5" t="s">
        <v>38</v>
      </c>
      <c r="L15" s="3"/>
      <c r="M15" s="3"/>
      <c r="N15" s="3"/>
      <c r="O15" s="5"/>
      <c r="P15" s="5" t="s">
        <v>42</v>
      </c>
      <c r="Q15" s="5"/>
      <c r="R15" s="5" t="s">
        <v>38</v>
      </c>
      <c r="S15" s="5"/>
      <c r="T15" s="5" t="s">
        <v>38</v>
      </c>
      <c r="U15" s="6"/>
      <c r="V15" s="6"/>
      <c r="W15" s="6"/>
      <c r="X15" s="6"/>
      <c r="Y15" s="6"/>
      <c r="Z15" s="6"/>
      <c r="AA15" s="6"/>
      <c r="AB15" s="6"/>
      <c r="AC15" s="6"/>
      <c r="AD15" s="6" t="s">
        <v>42</v>
      </c>
      <c r="AE15" s="6"/>
      <c r="AF15" s="6"/>
      <c r="AG15" s="6"/>
      <c r="AH15" s="6"/>
      <c r="AI15" s="49">
        <f t="shared" si="0"/>
        <v>8</v>
      </c>
    </row>
    <row r="16" spans="1:35" x14ac:dyDescent="0.3">
      <c r="A16" s="48"/>
      <c r="B16" s="31" t="s">
        <v>11</v>
      </c>
      <c r="C16" s="31" t="s">
        <v>12</v>
      </c>
      <c r="D16" s="3" t="s">
        <v>38</v>
      </c>
      <c r="E16" s="17"/>
      <c r="F16" s="3" t="s">
        <v>38</v>
      </c>
      <c r="G16" s="3"/>
      <c r="H16" s="3"/>
      <c r="I16" s="4" t="s">
        <v>42</v>
      </c>
      <c r="J16" s="4"/>
      <c r="K16" s="5" t="s">
        <v>38</v>
      </c>
      <c r="L16" s="3"/>
      <c r="M16" s="3" t="s">
        <v>38</v>
      </c>
      <c r="N16" s="3"/>
      <c r="O16" s="5"/>
      <c r="P16" s="5" t="s">
        <v>42</v>
      </c>
      <c r="Q16" s="5"/>
      <c r="R16" s="5" t="s">
        <v>38</v>
      </c>
      <c r="S16" s="5"/>
      <c r="T16" s="5" t="s">
        <v>38</v>
      </c>
      <c r="U16" s="6"/>
      <c r="V16" s="6"/>
      <c r="W16" s="6"/>
      <c r="X16" s="6"/>
      <c r="Y16" s="6"/>
      <c r="Z16" s="6"/>
      <c r="AA16" s="6"/>
      <c r="AB16" s="6"/>
      <c r="AC16" s="6"/>
      <c r="AD16" s="6" t="s">
        <v>42</v>
      </c>
      <c r="AE16" s="6"/>
      <c r="AF16" s="6" t="s">
        <v>38</v>
      </c>
      <c r="AG16" s="6"/>
      <c r="AH16" s="6"/>
      <c r="AI16" s="49">
        <f t="shared" si="0"/>
        <v>10</v>
      </c>
    </row>
    <row r="17" spans="1:35" x14ac:dyDescent="0.3">
      <c r="A17" s="48"/>
      <c r="B17" s="31" t="s">
        <v>13</v>
      </c>
      <c r="C17" s="31" t="s">
        <v>14</v>
      </c>
      <c r="D17" s="3"/>
      <c r="E17" s="17"/>
      <c r="F17" s="3"/>
      <c r="G17" s="3"/>
      <c r="H17" s="3"/>
      <c r="I17" s="4"/>
      <c r="J17" s="4"/>
      <c r="K17" s="5"/>
      <c r="L17" s="3"/>
      <c r="M17" s="3"/>
      <c r="N17" s="3"/>
      <c r="O17" s="5"/>
      <c r="P17" s="5"/>
      <c r="Q17" s="5"/>
      <c r="R17" s="5" t="s">
        <v>38</v>
      </c>
      <c r="S17" s="5"/>
      <c r="T17" s="5"/>
      <c r="U17" s="6"/>
      <c r="V17" s="6"/>
      <c r="W17" s="6"/>
      <c r="X17" s="6"/>
      <c r="Y17" s="6"/>
      <c r="Z17" s="6"/>
      <c r="AA17" s="6"/>
      <c r="AB17" s="6"/>
      <c r="AC17" s="6"/>
      <c r="AD17" s="6" t="s">
        <v>42</v>
      </c>
      <c r="AE17" s="6"/>
      <c r="AF17" s="6" t="s">
        <v>38</v>
      </c>
      <c r="AG17" s="6"/>
      <c r="AH17" s="6"/>
      <c r="AI17" s="49">
        <f t="shared" si="0"/>
        <v>3</v>
      </c>
    </row>
    <row r="18" spans="1:35" x14ac:dyDescent="0.3">
      <c r="A18" s="48"/>
      <c r="B18" s="37" t="s">
        <v>15</v>
      </c>
      <c r="C18" s="37" t="s">
        <v>52</v>
      </c>
      <c r="D18" s="3" t="s">
        <v>38</v>
      </c>
      <c r="E18" s="17"/>
      <c r="F18" s="3" t="s">
        <v>38</v>
      </c>
      <c r="G18" s="3"/>
      <c r="H18" s="3"/>
      <c r="I18" s="4"/>
      <c r="J18" s="4"/>
      <c r="K18" s="6" t="s">
        <v>38</v>
      </c>
      <c r="L18" s="3"/>
      <c r="M18" s="3" t="s">
        <v>38</v>
      </c>
      <c r="N18" s="3"/>
      <c r="O18" s="5"/>
      <c r="P18" s="5" t="s">
        <v>42</v>
      </c>
      <c r="Q18" s="5"/>
      <c r="R18" s="6" t="s">
        <v>38</v>
      </c>
      <c r="S18" s="5"/>
      <c r="T18" s="5" t="s">
        <v>38</v>
      </c>
      <c r="U18" s="6"/>
      <c r="V18" s="6"/>
      <c r="W18" s="6"/>
      <c r="X18" s="6"/>
      <c r="Y18" s="6"/>
      <c r="Z18" s="6"/>
      <c r="AA18" s="6"/>
      <c r="AB18" s="6"/>
      <c r="AC18" s="6"/>
      <c r="AD18" s="6" t="s">
        <v>42</v>
      </c>
      <c r="AE18" s="6"/>
      <c r="AF18" s="6" t="s">
        <v>38</v>
      </c>
      <c r="AG18" s="6"/>
      <c r="AH18" s="6"/>
      <c r="AI18" s="49">
        <f t="shared" si="0"/>
        <v>9</v>
      </c>
    </row>
    <row r="19" spans="1:35" x14ac:dyDescent="0.3">
      <c r="A19" s="48"/>
      <c r="B19" s="37" t="s">
        <v>15</v>
      </c>
      <c r="C19" s="37" t="s">
        <v>16</v>
      </c>
      <c r="D19" s="3" t="s">
        <v>38</v>
      </c>
      <c r="E19" s="17"/>
      <c r="F19" s="3" t="s">
        <v>38</v>
      </c>
      <c r="G19" s="3"/>
      <c r="H19" s="3"/>
      <c r="I19" s="4" t="s">
        <v>42</v>
      </c>
      <c r="J19" s="4"/>
      <c r="K19" s="6" t="s">
        <v>38</v>
      </c>
      <c r="L19" s="3"/>
      <c r="M19" s="3" t="s">
        <v>38</v>
      </c>
      <c r="N19" s="3"/>
      <c r="O19" s="5"/>
      <c r="P19" s="5" t="s">
        <v>42</v>
      </c>
      <c r="Q19" s="5"/>
      <c r="R19" s="6" t="s">
        <v>38</v>
      </c>
      <c r="S19" s="5"/>
      <c r="T19" s="5"/>
      <c r="U19" s="6"/>
      <c r="V19" s="6"/>
      <c r="W19" s="6"/>
      <c r="X19" s="6"/>
      <c r="Y19" s="6"/>
      <c r="Z19" s="6"/>
      <c r="AA19" s="6"/>
      <c r="AB19" s="6"/>
      <c r="AC19" s="6"/>
      <c r="AD19" s="6" t="s">
        <v>42</v>
      </c>
      <c r="AE19" s="6"/>
      <c r="AF19" s="6" t="s">
        <v>38</v>
      </c>
      <c r="AG19" s="6"/>
      <c r="AH19" s="6"/>
      <c r="AI19" s="49">
        <f t="shared" si="0"/>
        <v>9</v>
      </c>
    </row>
    <row r="20" spans="1:35" x14ac:dyDescent="0.3">
      <c r="A20" s="48"/>
      <c r="B20" s="37" t="s">
        <v>47</v>
      </c>
      <c r="C20" s="37" t="s">
        <v>43</v>
      </c>
      <c r="D20" s="3" t="s">
        <v>38</v>
      </c>
      <c r="E20" s="17"/>
      <c r="F20" s="8" t="s">
        <v>38</v>
      </c>
      <c r="G20" s="8"/>
      <c r="H20" s="3"/>
      <c r="I20" s="4" t="s">
        <v>42</v>
      </c>
      <c r="J20" s="4"/>
      <c r="K20" s="6" t="s">
        <v>38</v>
      </c>
      <c r="L20" s="3"/>
      <c r="M20" s="3"/>
      <c r="N20" s="3"/>
      <c r="O20" s="5"/>
      <c r="P20" s="5" t="s">
        <v>42</v>
      </c>
      <c r="Q20" s="5"/>
      <c r="R20" s="6" t="s">
        <v>38</v>
      </c>
      <c r="S20" s="5"/>
      <c r="T20" s="5" t="s">
        <v>38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49">
        <f t="shared" si="0"/>
        <v>7</v>
      </c>
    </row>
    <row r="21" spans="1:35" x14ac:dyDescent="0.3">
      <c r="A21" s="48"/>
      <c r="B21" s="31" t="s">
        <v>17</v>
      </c>
      <c r="C21" s="31" t="s">
        <v>18</v>
      </c>
      <c r="D21" s="3" t="s">
        <v>38</v>
      </c>
      <c r="E21" s="17"/>
      <c r="F21" s="3"/>
      <c r="G21" s="3"/>
      <c r="H21" s="3"/>
      <c r="I21" s="4" t="s">
        <v>42</v>
      </c>
      <c r="J21" s="4"/>
      <c r="K21" s="6" t="s">
        <v>38</v>
      </c>
      <c r="L21" s="3"/>
      <c r="M21" s="3" t="s">
        <v>38</v>
      </c>
      <c r="N21" s="3"/>
      <c r="O21" s="5"/>
      <c r="P21" s="5" t="s">
        <v>42</v>
      </c>
      <c r="Q21" s="5"/>
      <c r="R21" s="7" t="s">
        <v>38</v>
      </c>
      <c r="S21" s="5"/>
      <c r="T21" s="5" t="s">
        <v>38</v>
      </c>
      <c r="U21" s="6"/>
      <c r="V21" s="6"/>
      <c r="W21" s="6"/>
      <c r="X21" s="6"/>
      <c r="Y21" s="6"/>
      <c r="Z21" s="6"/>
      <c r="AA21" s="6"/>
      <c r="AB21" s="6"/>
      <c r="AC21" s="6"/>
      <c r="AD21" s="6" t="s">
        <v>42</v>
      </c>
      <c r="AE21" s="6"/>
      <c r="AF21" s="6" t="s">
        <v>38</v>
      </c>
      <c r="AG21" s="6"/>
      <c r="AH21" s="6"/>
      <c r="AI21" s="49">
        <f t="shared" si="0"/>
        <v>9</v>
      </c>
    </row>
    <row r="22" spans="1:35" x14ac:dyDescent="0.3">
      <c r="A22" s="48"/>
      <c r="B22" s="37" t="s">
        <v>45</v>
      </c>
      <c r="C22" s="37" t="s">
        <v>37</v>
      </c>
      <c r="D22" s="3" t="s">
        <v>38</v>
      </c>
      <c r="E22" s="17"/>
      <c r="F22" s="3" t="s">
        <v>38</v>
      </c>
      <c r="G22" s="3"/>
      <c r="H22" s="3"/>
      <c r="I22" s="4" t="s">
        <v>42</v>
      </c>
      <c r="J22" s="4"/>
      <c r="K22" s="6" t="s">
        <v>38</v>
      </c>
      <c r="L22" s="3"/>
      <c r="M22" s="3" t="s">
        <v>38</v>
      </c>
      <c r="N22" s="3"/>
      <c r="O22" s="5"/>
      <c r="P22" s="5" t="s">
        <v>42</v>
      </c>
      <c r="Q22" s="5"/>
      <c r="R22" s="6" t="s">
        <v>38</v>
      </c>
      <c r="S22" s="5"/>
      <c r="T22" s="5" t="s">
        <v>38</v>
      </c>
      <c r="U22" s="9"/>
      <c r="V22" s="6"/>
      <c r="W22" s="6"/>
      <c r="X22" s="9"/>
      <c r="Y22" s="9"/>
      <c r="Z22" s="6"/>
      <c r="AA22" s="6"/>
      <c r="AB22" s="9"/>
      <c r="AC22" s="6"/>
      <c r="AD22" s="6" t="s">
        <v>42</v>
      </c>
      <c r="AE22" s="6"/>
      <c r="AF22" s="6" t="s">
        <v>38</v>
      </c>
      <c r="AG22" s="6"/>
      <c r="AH22" s="6"/>
      <c r="AI22" s="49">
        <f t="shared" si="0"/>
        <v>10</v>
      </c>
    </row>
    <row r="23" spans="1:35" x14ac:dyDescent="0.3">
      <c r="A23" s="48"/>
      <c r="B23" s="31" t="s">
        <v>19</v>
      </c>
      <c r="C23" s="31" t="s">
        <v>20</v>
      </c>
      <c r="D23" s="3" t="s">
        <v>38</v>
      </c>
      <c r="E23" s="17"/>
      <c r="F23" s="3" t="s">
        <v>38</v>
      </c>
      <c r="G23" s="3"/>
      <c r="H23" s="3"/>
      <c r="I23" s="4" t="s">
        <v>42</v>
      </c>
      <c r="J23" s="4"/>
      <c r="K23" s="6" t="s">
        <v>38</v>
      </c>
      <c r="L23" s="3"/>
      <c r="M23" s="3" t="s">
        <v>38</v>
      </c>
      <c r="N23" s="3"/>
      <c r="O23" s="5"/>
      <c r="P23" s="5" t="s">
        <v>42</v>
      </c>
      <c r="Q23" s="5"/>
      <c r="R23" s="5" t="s">
        <v>38</v>
      </c>
      <c r="S23" s="5"/>
      <c r="T23" s="5" t="s">
        <v>38</v>
      </c>
      <c r="U23" s="6"/>
      <c r="V23" s="6"/>
      <c r="W23" s="6"/>
      <c r="X23" s="6"/>
      <c r="Y23" s="6"/>
      <c r="Z23" s="6"/>
      <c r="AA23" s="6"/>
      <c r="AB23" s="6"/>
      <c r="AC23" s="6"/>
      <c r="AD23" s="6" t="s">
        <v>42</v>
      </c>
      <c r="AE23" s="6"/>
      <c r="AF23" s="6" t="s">
        <v>38</v>
      </c>
      <c r="AG23" s="6"/>
      <c r="AH23" s="6"/>
      <c r="AI23" s="49">
        <f t="shared" si="0"/>
        <v>10</v>
      </c>
    </row>
    <row r="24" spans="1:35" x14ac:dyDescent="0.3">
      <c r="A24" s="48"/>
      <c r="B24" s="57" t="s">
        <v>58</v>
      </c>
      <c r="C24" s="57" t="s">
        <v>50</v>
      </c>
      <c r="D24" s="3" t="s">
        <v>38</v>
      </c>
      <c r="E24" s="3"/>
      <c r="F24" s="3" t="s">
        <v>38</v>
      </c>
      <c r="G24" s="3"/>
      <c r="H24" s="3"/>
      <c r="I24" s="4" t="s">
        <v>42</v>
      </c>
      <c r="J24" s="4"/>
      <c r="K24" s="6" t="s">
        <v>38</v>
      </c>
      <c r="L24" s="3"/>
      <c r="M24" s="3" t="s">
        <v>38</v>
      </c>
      <c r="N24" s="3"/>
      <c r="O24" s="5"/>
      <c r="P24" s="5" t="s">
        <v>42</v>
      </c>
      <c r="Q24" s="5"/>
      <c r="R24" s="6" t="s">
        <v>38</v>
      </c>
      <c r="S24" s="5"/>
      <c r="T24" s="5" t="s">
        <v>38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 t="s">
        <v>38</v>
      </c>
      <c r="AG24" s="6"/>
      <c r="AH24" s="6"/>
      <c r="AI24" s="49">
        <f t="shared" si="0"/>
        <v>9</v>
      </c>
    </row>
    <row r="25" spans="1:35" x14ac:dyDescent="0.3">
      <c r="A25" s="48"/>
      <c r="B25" s="31" t="s">
        <v>21</v>
      </c>
      <c r="C25" s="31" t="s">
        <v>22</v>
      </c>
      <c r="D25" s="3"/>
      <c r="E25" s="17"/>
      <c r="F25" s="3"/>
      <c r="G25" s="3"/>
      <c r="H25" s="3"/>
      <c r="I25" s="4"/>
      <c r="J25" s="4"/>
      <c r="K25" s="5" t="s">
        <v>38</v>
      </c>
      <c r="L25" s="3"/>
      <c r="M25" s="3" t="s">
        <v>38</v>
      </c>
      <c r="N25" s="3"/>
      <c r="O25" s="5"/>
      <c r="P25" s="5" t="s">
        <v>42</v>
      </c>
      <c r="Q25" s="5"/>
      <c r="R25" s="5" t="s">
        <v>38</v>
      </c>
      <c r="S25" s="5"/>
      <c r="T25" s="5" t="s">
        <v>38</v>
      </c>
      <c r="U25" s="6"/>
      <c r="V25" s="6"/>
      <c r="W25" s="6"/>
      <c r="X25" s="6"/>
      <c r="Y25" s="6"/>
      <c r="Z25" s="6"/>
      <c r="AA25" s="6"/>
      <c r="AB25" s="6"/>
      <c r="AC25" s="6"/>
      <c r="AD25" s="6" t="s">
        <v>42</v>
      </c>
      <c r="AE25" s="6"/>
      <c r="AF25" s="6" t="s">
        <v>38</v>
      </c>
      <c r="AG25" s="6"/>
      <c r="AH25" s="6"/>
      <c r="AI25" s="49">
        <f t="shared" si="0"/>
        <v>7</v>
      </c>
    </row>
    <row r="26" spans="1:35" x14ac:dyDescent="0.3">
      <c r="A26" s="48"/>
      <c r="B26" s="31" t="s">
        <v>23</v>
      </c>
      <c r="C26" s="31" t="s">
        <v>24</v>
      </c>
      <c r="D26" s="3" t="s">
        <v>38</v>
      </c>
      <c r="E26" s="17"/>
      <c r="F26" s="3" t="s">
        <v>38</v>
      </c>
      <c r="G26" s="3"/>
      <c r="H26" s="3"/>
      <c r="I26" s="4" t="s">
        <v>42</v>
      </c>
      <c r="J26" s="4"/>
      <c r="K26" s="6" t="s">
        <v>38</v>
      </c>
      <c r="L26" s="3"/>
      <c r="M26" s="3" t="s">
        <v>38</v>
      </c>
      <c r="N26" s="3"/>
      <c r="O26" s="5"/>
      <c r="P26" s="5" t="s">
        <v>42</v>
      </c>
      <c r="Q26" s="5"/>
      <c r="R26" s="6" t="s">
        <v>38</v>
      </c>
      <c r="S26" s="5"/>
      <c r="T26" s="5" t="s">
        <v>38</v>
      </c>
      <c r="U26" s="6"/>
      <c r="V26" s="6"/>
      <c r="W26" s="6"/>
      <c r="X26" s="6"/>
      <c r="Y26" s="6"/>
      <c r="Z26" s="6"/>
      <c r="AA26" s="6"/>
      <c r="AB26" s="6"/>
      <c r="AC26" s="6"/>
      <c r="AD26" s="6" t="s">
        <v>42</v>
      </c>
      <c r="AE26" s="6"/>
      <c r="AF26" s="6" t="s">
        <v>38</v>
      </c>
      <c r="AG26" s="6"/>
      <c r="AH26" s="6"/>
      <c r="AI26" s="49">
        <f t="shared" si="0"/>
        <v>10</v>
      </c>
    </row>
    <row r="27" spans="1:35" x14ac:dyDescent="0.3">
      <c r="A27" s="48"/>
      <c r="B27" s="31" t="s">
        <v>25</v>
      </c>
      <c r="C27" s="31" t="s">
        <v>49</v>
      </c>
      <c r="D27" s="3" t="s">
        <v>38</v>
      </c>
      <c r="E27" s="17"/>
      <c r="F27" s="3" t="s">
        <v>38</v>
      </c>
      <c r="G27" s="3"/>
      <c r="H27" s="3"/>
      <c r="I27" s="4" t="s">
        <v>42</v>
      </c>
      <c r="J27" s="4"/>
      <c r="K27" s="5" t="s">
        <v>38</v>
      </c>
      <c r="L27" s="3"/>
      <c r="M27" s="3" t="s">
        <v>38</v>
      </c>
      <c r="N27" s="3"/>
      <c r="O27" s="5"/>
      <c r="P27" s="5" t="s">
        <v>42</v>
      </c>
      <c r="Q27" s="5"/>
      <c r="R27" s="5" t="s">
        <v>38</v>
      </c>
      <c r="S27" s="5"/>
      <c r="T27" s="5" t="s">
        <v>38</v>
      </c>
      <c r="U27" s="6"/>
      <c r="V27" s="6"/>
      <c r="W27" s="6"/>
      <c r="X27" s="6"/>
      <c r="Y27" s="6"/>
      <c r="Z27" s="6"/>
      <c r="AA27" s="6"/>
      <c r="AB27" s="6"/>
      <c r="AC27" s="6"/>
      <c r="AD27" s="6" t="s">
        <v>42</v>
      </c>
      <c r="AE27" s="6"/>
      <c r="AF27" s="6" t="s">
        <v>38</v>
      </c>
      <c r="AG27" s="6"/>
      <c r="AH27" s="6"/>
      <c r="AI27" s="49">
        <f t="shared" si="0"/>
        <v>10</v>
      </c>
    </row>
    <row r="28" spans="1:35" x14ac:dyDescent="0.3">
      <c r="A28" s="48"/>
      <c r="B28" s="31" t="s">
        <v>26</v>
      </c>
      <c r="C28" s="31" t="s">
        <v>27</v>
      </c>
      <c r="D28" s="3" t="s">
        <v>38</v>
      </c>
      <c r="E28" s="17"/>
      <c r="F28" s="3"/>
      <c r="G28" s="3"/>
      <c r="H28" s="3"/>
      <c r="I28" s="4"/>
      <c r="J28" s="4"/>
      <c r="K28" s="6" t="s">
        <v>38</v>
      </c>
      <c r="L28" s="3"/>
      <c r="M28" s="3" t="s">
        <v>38</v>
      </c>
      <c r="N28" s="3"/>
      <c r="O28" s="5"/>
      <c r="P28" s="5" t="s">
        <v>42</v>
      </c>
      <c r="Q28" s="5"/>
      <c r="R28" s="6" t="s">
        <v>38</v>
      </c>
      <c r="S28" s="5"/>
      <c r="T28" s="5" t="s">
        <v>38</v>
      </c>
      <c r="U28" s="6"/>
      <c r="V28" s="6"/>
      <c r="W28" s="6"/>
      <c r="X28" s="6"/>
      <c r="Y28" s="6"/>
      <c r="Z28" s="6"/>
      <c r="AA28" s="6"/>
      <c r="AB28" s="6"/>
      <c r="AC28" s="6"/>
      <c r="AD28" s="6" t="s">
        <v>42</v>
      </c>
      <c r="AE28" s="6"/>
      <c r="AF28" s="6" t="s">
        <v>38</v>
      </c>
      <c r="AG28" s="6"/>
      <c r="AH28" s="6"/>
      <c r="AI28" s="49">
        <f t="shared" si="0"/>
        <v>8</v>
      </c>
    </row>
    <row r="29" spans="1:35" x14ac:dyDescent="0.3">
      <c r="A29" s="48"/>
      <c r="B29" s="37" t="s">
        <v>57</v>
      </c>
      <c r="C29" s="37" t="s">
        <v>51</v>
      </c>
      <c r="D29" s="3" t="s">
        <v>38</v>
      </c>
      <c r="E29" s="17"/>
      <c r="F29" s="3" t="s">
        <v>38</v>
      </c>
      <c r="G29" s="3"/>
      <c r="H29" s="3"/>
      <c r="I29" s="4" t="s">
        <v>42</v>
      </c>
      <c r="J29" s="4"/>
      <c r="K29" s="5" t="s">
        <v>38</v>
      </c>
      <c r="L29" s="3"/>
      <c r="M29" s="3" t="s">
        <v>38</v>
      </c>
      <c r="N29" s="3"/>
      <c r="O29" s="5"/>
      <c r="P29" s="5" t="s">
        <v>42</v>
      </c>
      <c r="Q29" s="5"/>
      <c r="R29" s="5" t="s">
        <v>38</v>
      </c>
      <c r="S29" s="5"/>
      <c r="T29" s="5" t="s">
        <v>38</v>
      </c>
      <c r="U29" s="6"/>
      <c r="V29" s="6"/>
      <c r="W29" s="6"/>
      <c r="X29" s="6"/>
      <c r="Y29" s="6"/>
      <c r="Z29" s="6"/>
      <c r="AA29" s="6"/>
      <c r="AB29" s="6"/>
      <c r="AC29" s="6"/>
      <c r="AD29" s="6" t="s">
        <v>42</v>
      </c>
      <c r="AE29" s="6"/>
      <c r="AF29" s="6" t="s">
        <v>38</v>
      </c>
      <c r="AG29" s="6"/>
      <c r="AH29" s="6"/>
      <c r="AI29" s="49">
        <f t="shared" si="0"/>
        <v>10</v>
      </c>
    </row>
    <row r="30" spans="1:35" x14ac:dyDescent="0.3">
      <c r="A30" s="48"/>
      <c r="B30" s="31" t="s">
        <v>28</v>
      </c>
      <c r="C30" s="31" t="s">
        <v>29</v>
      </c>
      <c r="D30" s="3" t="s">
        <v>38</v>
      </c>
      <c r="E30" s="17"/>
      <c r="F30" s="3" t="s">
        <v>38</v>
      </c>
      <c r="G30" s="3"/>
      <c r="H30" s="3"/>
      <c r="I30" s="4" t="s">
        <v>42</v>
      </c>
      <c r="J30" s="4"/>
      <c r="K30" s="5" t="s">
        <v>38</v>
      </c>
      <c r="L30" s="3"/>
      <c r="M30" s="3" t="s">
        <v>38</v>
      </c>
      <c r="N30" s="3"/>
      <c r="O30" s="5"/>
      <c r="P30" s="5" t="s">
        <v>42</v>
      </c>
      <c r="Q30" s="5"/>
      <c r="R30" s="5" t="s">
        <v>38</v>
      </c>
      <c r="S30" s="5"/>
      <c r="T30" s="5" t="s">
        <v>38</v>
      </c>
      <c r="U30" s="6"/>
      <c r="V30" s="6"/>
      <c r="W30" s="6"/>
      <c r="X30" s="6"/>
      <c r="Y30" s="6"/>
      <c r="Z30" s="6"/>
      <c r="AA30" s="6"/>
      <c r="AB30" s="6"/>
      <c r="AC30" s="6"/>
      <c r="AD30" s="6" t="s">
        <v>42</v>
      </c>
      <c r="AE30" s="6"/>
      <c r="AF30" s="6" t="s">
        <v>38</v>
      </c>
      <c r="AG30" s="6"/>
      <c r="AH30" s="6"/>
      <c r="AI30" s="49">
        <f t="shared" si="0"/>
        <v>10</v>
      </c>
    </row>
    <row r="31" spans="1:35" x14ac:dyDescent="0.3">
      <c r="A31" s="48"/>
      <c r="B31" s="31" t="s">
        <v>30</v>
      </c>
      <c r="C31" s="31" t="s">
        <v>8</v>
      </c>
      <c r="D31" s="3" t="s">
        <v>38</v>
      </c>
      <c r="E31" s="17"/>
      <c r="F31" s="3"/>
      <c r="G31" s="3"/>
      <c r="H31" s="3"/>
      <c r="I31" s="4" t="s">
        <v>42</v>
      </c>
      <c r="J31" s="4"/>
      <c r="K31" s="5" t="s">
        <v>38</v>
      </c>
      <c r="L31" s="3"/>
      <c r="M31" s="3" t="s">
        <v>38</v>
      </c>
      <c r="N31" s="3"/>
      <c r="O31" s="5"/>
      <c r="P31" s="5" t="s">
        <v>42</v>
      </c>
      <c r="Q31" s="5"/>
      <c r="R31" s="5" t="s">
        <v>38</v>
      </c>
      <c r="S31" s="5"/>
      <c r="T31" s="5"/>
      <c r="U31" s="6"/>
      <c r="V31" s="6"/>
      <c r="W31" s="6"/>
      <c r="X31" s="6"/>
      <c r="Y31" s="6"/>
      <c r="Z31" s="6"/>
      <c r="AA31" s="6"/>
      <c r="AB31" s="6"/>
      <c r="AC31" s="6"/>
      <c r="AD31" s="6" t="s">
        <v>42</v>
      </c>
      <c r="AE31" s="6"/>
      <c r="AF31" s="6" t="s">
        <v>38</v>
      </c>
      <c r="AG31" s="6"/>
      <c r="AH31" s="7"/>
      <c r="AI31" s="49">
        <f t="shared" si="0"/>
        <v>8</v>
      </c>
    </row>
    <row r="32" spans="1:35" x14ac:dyDescent="0.3">
      <c r="A32" s="48"/>
      <c r="B32" s="37" t="s">
        <v>44</v>
      </c>
      <c r="C32" s="37" t="s">
        <v>36</v>
      </c>
      <c r="D32" s="3" t="s">
        <v>38</v>
      </c>
      <c r="E32" s="17"/>
      <c r="F32" s="3" t="s">
        <v>38</v>
      </c>
      <c r="G32" s="3"/>
      <c r="H32" s="3"/>
      <c r="I32" s="4" t="s">
        <v>42</v>
      </c>
      <c r="J32" s="4"/>
      <c r="K32" s="5" t="s">
        <v>38</v>
      </c>
      <c r="L32" s="3"/>
      <c r="M32" s="3" t="s">
        <v>38</v>
      </c>
      <c r="N32" s="3"/>
      <c r="O32" s="5"/>
      <c r="P32" s="5" t="s">
        <v>42</v>
      </c>
      <c r="Q32" s="5"/>
      <c r="R32" s="5" t="s">
        <v>38</v>
      </c>
      <c r="S32" s="5"/>
      <c r="T32" s="5" t="s">
        <v>38</v>
      </c>
      <c r="U32" s="6"/>
      <c r="V32" s="6"/>
      <c r="W32" s="6"/>
      <c r="X32" s="6"/>
      <c r="Y32" s="6"/>
      <c r="Z32" s="6"/>
      <c r="AA32" s="6"/>
      <c r="AB32" s="6"/>
      <c r="AC32" s="6"/>
      <c r="AD32" s="6" t="s">
        <v>42</v>
      </c>
      <c r="AE32" s="6"/>
      <c r="AF32" s="6" t="s">
        <v>38</v>
      </c>
      <c r="AG32" s="6"/>
      <c r="AH32" s="6"/>
      <c r="AI32" s="49">
        <f t="shared" si="0"/>
        <v>10</v>
      </c>
    </row>
    <row r="33" spans="1:35" x14ac:dyDescent="0.3">
      <c r="A33" s="48"/>
      <c r="B33" s="31" t="s">
        <v>33</v>
      </c>
      <c r="C33" s="31" t="s">
        <v>34</v>
      </c>
      <c r="D33" s="3" t="s">
        <v>38</v>
      </c>
      <c r="E33" s="17"/>
      <c r="F33" s="3" t="s">
        <v>38</v>
      </c>
      <c r="G33" s="3"/>
      <c r="H33" s="3"/>
      <c r="I33" s="4" t="s">
        <v>42</v>
      </c>
      <c r="J33" s="4"/>
      <c r="K33" s="5" t="s">
        <v>38</v>
      </c>
      <c r="L33" s="3"/>
      <c r="M33" s="3" t="s">
        <v>38</v>
      </c>
      <c r="N33" s="3"/>
      <c r="O33" s="5"/>
      <c r="P33" s="5" t="s">
        <v>42</v>
      </c>
      <c r="Q33" s="5"/>
      <c r="R33" s="5" t="s">
        <v>38</v>
      </c>
      <c r="S33" s="5"/>
      <c r="T33" s="5" t="s">
        <v>38</v>
      </c>
      <c r="U33" s="6"/>
      <c r="V33" s="6"/>
      <c r="W33" s="6"/>
      <c r="X33" s="6"/>
      <c r="Y33" s="6"/>
      <c r="Z33" s="6"/>
      <c r="AA33" s="6"/>
      <c r="AB33" s="6"/>
      <c r="AC33" s="6"/>
      <c r="AD33" s="6" t="s">
        <v>42</v>
      </c>
      <c r="AE33" s="6"/>
      <c r="AF33" s="6" t="s">
        <v>38</v>
      </c>
      <c r="AG33" s="6"/>
      <c r="AH33" s="6"/>
      <c r="AI33" s="49">
        <f t="shared" si="0"/>
        <v>10</v>
      </c>
    </row>
    <row r="34" spans="1:35" x14ac:dyDescent="0.3">
      <c r="A34" s="48"/>
      <c r="B34" s="37" t="s">
        <v>66</v>
      </c>
      <c r="C34" s="37" t="s">
        <v>63</v>
      </c>
      <c r="D34" s="3"/>
      <c r="E34" s="17"/>
      <c r="F34" s="3"/>
      <c r="G34" s="3"/>
      <c r="H34" s="3"/>
      <c r="I34" s="4"/>
      <c r="J34" s="4"/>
      <c r="K34" s="5"/>
      <c r="L34" s="3"/>
      <c r="M34" s="3"/>
      <c r="N34" s="3"/>
      <c r="O34" s="5"/>
      <c r="P34" s="5"/>
      <c r="Q34" s="5"/>
      <c r="R34" s="5"/>
      <c r="S34" s="5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49">
        <f t="shared" si="0"/>
        <v>0</v>
      </c>
    </row>
    <row r="35" spans="1:35" x14ac:dyDescent="0.3">
      <c r="A35" s="48"/>
      <c r="B35" s="31" t="s">
        <v>60</v>
      </c>
      <c r="C35" s="31" t="s">
        <v>61</v>
      </c>
      <c r="D35" s="3" t="s">
        <v>38</v>
      </c>
      <c r="E35" s="17"/>
      <c r="F35" s="3" t="s">
        <v>38</v>
      </c>
      <c r="G35" s="3"/>
      <c r="H35" s="3"/>
      <c r="I35" s="4" t="s">
        <v>42</v>
      </c>
      <c r="J35" s="4"/>
      <c r="K35" s="5" t="s">
        <v>38</v>
      </c>
      <c r="L35" s="3"/>
      <c r="M35" s="3" t="s">
        <v>38</v>
      </c>
      <c r="N35" s="3"/>
      <c r="O35" s="5"/>
      <c r="P35" s="5" t="s">
        <v>42</v>
      </c>
      <c r="Q35" s="5"/>
      <c r="R35" s="5" t="s">
        <v>38</v>
      </c>
      <c r="S35" s="5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 t="s">
        <v>38</v>
      </c>
      <c r="AG35" s="6"/>
      <c r="AH35" s="6"/>
      <c r="AI35" s="49">
        <f t="shared" si="0"/>
        <v>8</v>
      </c>
    </row>
    <row r="36" spans="1:35" x14ac:dyDescent="0.3">
      <c r="A36" s="48"/>
      <c r="B36" s="37" t="s">
        <v>46</v>
      </c>
      <c r="C36" s="37" t="s">
        <v>39</v>
      </c>
      <c r="D36" s="3" t="s">
        <v>38</v>
      </c>
      <c r="E36" s="17"/>
      <c r="F36" s="3" t="s">
        <v>38</v>
      </c>
      <c r="G36" s="3"/>
      <c r="H36" s="3"/>
      <c r="I36" s="4" t="s">
        <v>42</v>
      </c>
      <c r="J36" s="4"/>
      <c r="K36" s="5" t="s">
        <v>38</v>
      </c>
      <c r="L36" s="3"/>
      <c r="M36" s="3" t="s">
        <v>38</v>
      </c>
      <c r="N36" s="3"/>
      <c r="O36" s="5"/>
      <c r="P36" s="5" t="s">
        <v>42</v>
      </c>
      <c r="Q36" s="5"/>
      <c r="R36" s="5" t="s">
        <v>38</v>
      </c>
      <c r="S36" s="5"/>
      <c r="T36" s="5" t="s">
        <v>38</v>
      </c>
      <c r="U36" s="6"/>
      <c r="V36" s="6"/>
      <c r="W36" s="6"/>
      <c r="X36" s="6"/>
      <c r="Y36" s="6"/>
      <c r="Z36" s="6"/>
      <c r="AA36" s="6"/>
      <c r="AB36" s="6"/>
      <c r="AC36" s="6"/>
      <c r="AD36" s="6" t="s">
        <v>42</v>
      </c>
      <c r="AE36" s="6"/>
      <c r="AF36" s="6" t="s">
        <v>38</v>
      </c>
      <c r="AG36" s="6"/>
      <c r="AH36" s="6"/>
      <c r="AI36" s="49">
        <f t="shared" si="0"/>
        <v>10</v>
      </c>
    </row>
    <row r="37" spans="1:35" x14ac:dyDescent="0.3">
      <c r="A37" s="48"/>
      <c r="B37" s="37" t="s">
        <v>31</v>
      </c>
      <c r="C37" s="37" t="s">
        <v>32</v>
      </c>
      <c r="D37" s="3" t="s">
        <v>38</v>
      </c>
      <c r="E37" s="17"/>
      <c r="F37" s="3" t="s">
        <v>38</v>
      </c>
      <c r="G37" s="3"/>
      <c r="H37" s="3"/>
      <c r="I37" s="4" t="s">
        <v>42</v>
      </c>
      <c r="J37" s="4"/>
      <c r="K37" s="5" t="s">
        <v>38</v>
      </c>
      <c r="L37" s="3"/>
      <c r="M37" s="3" t="s">
        <v>38</v>
      </c>
      <c r="N37" s="3"/>
      <c r="O37" s="5"/>
      <c r="P37" s="5" t="s">
        <v>42</v>
      </c>
      <c r="Q37" s="5"/>
      <c r="R37" s="5" t="s">
        <v>38</v>
      </c>
      <c r="S37" s="5"/>
      <c r="T37" s="5" t="s">
        <v>38</v>
      </c>
      <c r="U37" s="6"/>
      <c r="V37" s="6"/>
      <c r="W37" s="6"/>
      <c r="X37" s="6"/>
      <c r="Y37" s="6"/>
      <c r="Z37" s="6"/>
      <c r="AA37" s="6"/>
      <c r="AB37" s="6"/>
      <c r="AC37" s="6"/>
      <c r="AD37" s="6" t="s">
        <v>42</v>
      </c>
      <c r="AE37" s="6"/>
      <c r="AF37" s="6" t="s">
        <v>38</v>
      </c>
      <c r="AG37" s="6"/>
      <c r="AH37" s="6"/>
      <c r="AI37" s="49">
        <f t="shared" si="0"/>
        <v>10</v>
      </c>
    </row>
    <row r="38" spans="1:35" x14ac:dyDescent="0.3">
      <c r="A38" s="10"/>
      <c r="B38" s="24"/>
      <c r="C38" s="24"/>
      <c r="D38" s="70">
        <f>COUNTIF(D9:D37,"=A")</f>
        <v>25</v>
      </c>
      <c r="E38" s="70">
        <f>COUNTIF(E9:E37,"=PA")</f>
        <v>0</v>
      </c>
      <c r="F38" s="70">
        <f>COUNTIF(F9:F37,"=A")</f>
        <v>21</v>
      </c>
      <c r="G38" s="70">
        <f t="shared" ref="G38:N38" si="1">COUNTIF(G9:G37,"=A")</f>
        <v>0</v>
      </c>
      <c r="H38" s="70">
        <f t="shared" si="1"/>
        <v>0</v>
      </c>
      <c r="I38" s="70">
        <f>COUNTIF(I9:I37,"=PA")</f>
        <v>21</v>
      </c>
      <c r="J38" s="70">
        <f t="shared" si="1"/>
        <v>0</v>
      </c>
      <c r="K38" s="70">
        <f t="shared" si="1"/>
        <v>27</v>
      </c>
      <c r="L38" s="70">
        <f>COUNTIF(L9:L37,"=PA")</f>
        <v>0</v>
      </c>
      <c r="M38" s="70">
        <f t="shared" si="1"/>
        <v>25</v>
      </c>
      <c r="N38" s="70">
        <f t="shared" si="1"/>
        <v>0</v>
      </c>
      <c r="O38" s="70">
        <f>COUNTIF(O9:O37,"=PT")</f>
        <v>0</v>
      </c>
      <c r="P38" s="70">
        <f>COUNTIF(P9:P37,"=PA")</f>
        <v>27</v>
      </c>
      <c r="Q38" s="70">
        <f>COUNTIF(Q9:Q37,"=A")</f>
        <v>0</v>
      </c>
      <c r="R38" s="70">
        <f>COUNTIF(R9:R37,"=A")</f>
        <v>28</v>
      </c>
      <c r="S38" s="70">
        <f>COUNTIF(S9:S37,"=PA")</f>
        <v>0</v>
      </c>
      <c r="T38" s="70">
        <f>COUNTIF(T9:T37,"=A")</f>
        <v>24</v>
      </c>
      <c r="U38" s="70">
        <f t="shared" ref="U38:W38" si="2">COUNTIF(U9:U37,"=A")</f>
        <v>0</v>
      </c>
      <c r="V38">
        <f>COUNTIF(V9:V37,"=pA")</f>
        <v>0</v>
      </c>
      <c r="W38" s="70">
        <f t="shared" si="2"/>
        <v>0</v>
      </c>
      <c r="X38">
        <f>COUNTIF(X9:X37,"=A")</f>
        <v>0</v>
      </c>
      <c r="Y38" s="70">
        <f>COUNTIF(Y9:Y37,"=A")</f>
        <v>0</v>
      </c>
      <c r="Z38" s="70">
        <f>COUNTIF(Z9:Z37,"=PA")</f>
        <v>0</v>
      </c>
      <c r="AA38">
        <f>COUNTIF(AA9:AA37,"=PA")</f>
        <v>0</v>
      </c>
      <c r="AB38" s="70">
        <f t="shared" ref="AB38" si="3">COUNTIF(AB9:AB37,"=A")</f>
        <v>0</v>
      </c>
      <c r="AC38">
        <f>COUNTIF(AC9:AC37,"=PA")</f>
        <v>0</v>
      </c>
      <c r="AD38" s="70">
        <f>COUNTIF(AD9:AD37,"=PA")</f>
        <v>24</v>
      </c>
      <c r="AE38">
        <f>COUNTIF(AE9:AE37,"=A")</f>
        <v>0</v>
      </c>
      <c r="AF38" s="70">
        <f>COUNTIF(AF9:AF37,"=A")</f>
        <v>26</v>
      </c>
      <c r="AG38">
        <f>COUNTIF(AG9:AG37,"=PA")</f>
        <v>0</v>
      </c>
      <c r="AH38">
        <f>COUNTIF(AH9:AH37,"=PA")</f>
        <v>0</v>
      </c>
      <c r="AI38">
        <f>SUM(AI9:AI37)</f>
        <v>248</v>
      </c>
    </row>
    <row r="39" spans="1:35" x14ac:dyDescent="0.3">
      <c r="A39" s="10"/>
      <c r="B39" s="11"/>
      <c r="C39" s="11"/>
      <c r="D39" s="12"/>
      <c r="E39" s="12"/>
      <c r="F39" s="12"/>
      <c r="G39" s="12"/>
      <c r="H39" s="73"/>
      <c r="I39" s="13"/>
      <c r="J39" s="13"/>
      <c r="K39" s="14"/>
      <c r="L39" s="12"/>
      <c r="M39" s="12"/>
      <c r="N39" s="12"/>
      <c r="O39" s="14"/>
      <c r="P39" s="14"/>
      <c r="Q39" s="14"/>
      <c r="R39" s="14"/>
      <c r="S39" s="14"/>
      <c r="T39" s="14"/>
      <c r="U39" s="15"/>
      <c r="V39" s="16"/>
      <c r="W39" s="15"/>
      <c r="X39" s="16"/>
      <c r="Y39" s="15"/>
      <c r="Z39" s="15"/>
      <c r="AA39" s="16"/>
      <c r="AB39" s="15"/>
      <c r="AC39" s="16"/>
      <c r="AD39" s="15"/>
      <c r="AE39" s="16"/>
      <c r="AF39" s="15"/>
      <c r="AG39" s="15"/>
      <c r="AH39" s="15"/>
    </row>
    <row r="40" spans="1:35" ht="15" x14ac:dyDescent="0.35">
      <c r="A40" s="104" t="s">
        <v>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</sheetData>
  <mergeCells count="5">
    <mergeCell ref="A1:AH1"/>
    <mergeCell ref="A2:AH2"/>
    <mergeCell ref="A4:AH4"/>
    <mergeCell ref="A6:AH6"/>
    <mergeCell ref="A40:AH40"/>
  </mergeCells>
  <conditionalFormatting sqref="D39:S39 AE12 AE14 AE17 D9:S37">
    <cfRule type="cellIs" dxfId="48" priority="21" stopIfTrue="1" operator="notEqual">
      <formula>"P"</formula>
    </cfRule>
  </conditionalFormatting>
  <conditionalFormatting sqref="D39:AH39 D9:AH37">
    <cfRule type="cellIs" dxfId="47" priority="15" stopIfTrue="1" operator="equal">
      <formula>"AG"</formula>
    </cfRule>
    <cfRule type="cellIs" dxfId="46" priority="16" stopIfTrue="1" operator="equal">
      <formula>"AI"</formula>
    </cfRule>
    <cfRule type="cellIs" dxfId="45" priority="17" stopIfTrue="1" operator="equal">
      <formula>"PA"</formula>
    </cfRule>
    <cfRule type="cellIs" dxfId="44" priority="18" stopIfTrue="1" operator="equal">
      <formula>"PT"</formula>
    </cfRule>
    <cfRule type="cellIs" dxfId="43" priority="19" stopIfTrue="1" operator="equal">
      <formula>"PC"</formula>
    </cfRule>
    <cfRule type="cellIs" dxfId="42" priority="20" stopIfTrue="1" operator="equal">
      <formula>"A"</formula>
    </cfRule>
  </conditionalFormatting>
  <conditionalFormatting sqref="AI9">
    <cfRule type="cellIs" dxfId="41" priority="14" stopIfTrue="1" operator="notEqual">
      <formula>"P"</formula>
    </cfRule>
  </conditionalFormatting>
  <conditionalFormatting sqref="AI9">
    <cfRule type="cellIs" dxfId="40" priority="8" stopIfTrue="1" operator="equal">
      <formula>"AG"</formula>
    </cfRule>
    <cfRule type="cellIs" dxfId="39" priority="9" stopIfTrue="1" operator="equal">
      <formula>"AI"</formula>
    </cfRule>
    <cfRule type="cellIs" dxfId="38" priority="10" stopIfTrue="1" operator="equal">
      <formula>"PA"</formula>
    </cfRule>
    <cfRule type="cellIs" dxfId="37" priority="11" stopIfTrue="1" operator="equal">
      <formula>"PT"</formula>
    </cfRule>
    <cfRule type="cellIs" dxfId="36" priority="12" stopIfTrue="1" operator="equal">
      <formula>"PC"</formula>
    </cfRule>
    <cfRule type="cellIs" dxfId="35" priority="13" stopIfTrue="1" operator="equal">
      <formula>"A"</formula>
    </cfRule>
  </conditionalFormatting>
  <conditionalFormatting sqref="AI10:AI37">
    <cfRule type="cellIs" dxfId="34" priority="7" stopIfTrue="1" operator="notEqual">
      <formula>"P"</formula>
    </cfRule>
  </conditionalFormatting>
  <conditionalFormatting sqref="AI10:AI37">
    <cfRule type="cellIs" dxfId="33" priority="1" stopIfTrue="1" operator="equal">
      <formula>"AG"</formula>
    </cfRule>
    <cfRule type="cellIs" dxfId="32" priority="2" stopIfTrue="1" operator="equal">
      <formula>"AI"</formula>
    </cfRule>
    <cfRule type="cellIs" dxfId="31" priority="3" stopIfTrue="1" operator="equal">
      <formula>"PA"</formula>
    </cfRule>
    <cfRule type="cellIs" dxfId="30" priority="4" stopIfTrue="1" operator="equal">
      <formula>"PT"</formula>
    </cfRule>
    <cfRule type="cellIs" dxfId="29" priority="5" stopIfTrue="1" operator="equal">
      <formula>"PC"</formula>
    </cfRule>
    <cfRule type="cellIs" dxfId="28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40"/>
  <sheetViews>
    <sheetView tabSelected="1" topLeftCell="A4" zoomScaleNormal="100" workbookViewId="0">
      <selection activeCell="W39" sqref="W39"/>
    </sheetView>
  </sheetViews>
  <sheetFormatPr defaultRowHeight="14.4" x14ac:dyDescent="0.3"/>
  <cols>
    <col min="1" max="1" width="2.88671875" customWidth="1"/>
    <col min="2" max="2" width="13.44140625" style="23" bestFit="1" customWidth="1"/>
    <col min="3" max="3" width="15.88671875" style="23" bestFit="1" customWidth="1"/>
    <col min="4" max="34" width="3.6640625" customWidth="1"/>
    <col min="35" max="35" width="7.88671875" bestFit="1" customWidth="1"/>
  </cols>
  <sheetData>
    <row r="1" spans="1:35" ht="25.8" x14ac:dyDescent="0.3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5" ht="22.2" x14ac:dyDescent="0.3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5" ht="22.2" x14ac:dyDescent="0.3">
      <c r="A3" s="89"/>
      <c r="B3" s="22"/>
      <c r="C3" s="22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5" ht="18" x14ac:dyDescent="0.3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6" spans="1:35" ht="18" x14ac:dyDescent="0.35">
      <c r="A6" s="103" t="s">
        <v>73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5" x14ac:dyDescent="0.3">
      <c r="P7" s="21"/>
      <c r="X7" s="21"/>
      <c r="AD7" s="21"/>
    </row>
    <row r="8" spans="1:35" x14ac:dyDescent="0.3">
      <c r="A8" s="1" t="s">
        <v>0</v>
      </c>
      <c r="B8" s="2" t="s">
        <v>1</v>
      </c>
      <c r="C8" s="2" t="s">
        <v>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20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t="s">
        <v>6</v>
      </c>
    </row>
    <row r="9" spans="1:35" x14ac:dyDescent="0.3">
      <c r="A9" s="48"/>
      <c r="B9" s="31" t="s">
        <v>7</v>
      </c>
      <c r="C9" s="31" t="s">
        <v>8</v>
      </c>
      <c r="D9" s="17" t="s">
        <v>40</v>
      </c>
      <c r="E9" s="17"/>
      <c r="F9" s="3"/>
      <c r="G9" s="3" t="s">
        <v>38</v>
      </c>
      <c r="H9" s="3"/>
      <c r="I9" s="4" t="s">
        <v>38</v>
      </c>
      <c r="J9" s="4"/>
      <c r="K9" s="5" t="s">
        <v>38</v>
      </c>
      <c r="L9" s="3"/>
      <c r="M9" s="3"/>
      <c r="N9" s="3" t="s">
        <v>40</v>
      </c>
      <c r="O9" s="5"/>
      <c r="P9" s="5" t="s">
        <v>38</v>
      </c>
      <c r="Q9" s="5"/>
      <c r="R9" s="5" t="s">
        <v>38</v>
      </c>
      <c r="S9" s="5"/>
      <c r="T9" s="5"/>
      <c r="U9" s="6"/>
      <c r="V9" s="6"/>
      <c r="W9" s="6" t="s">
        <v>38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9">
        <f>COUNTIF(D9:AH9,"=A")+COUNTIF(D9:AH9,"=PA")+COUNTIF(D9:AH9,"=PT")</f>
        <v>8</v>
      </c>
    </row>
    <row r="10" spans="1:35" x14ac:dyDescent="0.3">
      <c r="A10" s="48"/>
      <c r="B10" s="37" t="s">
        <v>59</v>
      </c>
      <c r="C10" s="37" t="s">
        <v>27</v>
      </c>
      <c r="D10" s="17" t="s">
        <v>40</v>
      </c>
      <c r="E10" s="17"/>
      <c r="F10" s="3"/>
      <c r="G10" s="3" t="s">
        <v>38</v>
      </c>
      <c r="H10" s="3"/>
      <c r="I10" s="4" t="s">
        <v>38</v>
      </c>
      <c r="J10" s="4"/>
      <c r="K10" s="5" t="s">
        <v>38</v>
      </c>
      <c r="L10" s="3"/>
      <c r="M10" s="3"/>
      <c r="N10" s="3"/>
      <c r="O10" s="3" t="s">
        <v>40</v>
      </c>
      <c r="P10" s="5" t="s">
        <v>38</v>
      </c>
      <c r="Q10" s="5"/>
      <c r="R10" s="5"/>
      <c r="S10" s="5"/>
      <c r="T10" s="5"/>
      <c r="U10" s="6"/>
      <c r="V10" s="6"/>
      <c r="W10" s="6" t="s">
        <v>38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49">
        <f t="shared" ref="AI10:AI37" si="0">COUNTIF(D10:AH10,"=A")+COUNTIF(D10:AH10,"=PA")+COUNTIF(D10:AH10,"=PT")</f>
        <v>7</v>
      </c>
    </row>
    <row r="11" spans="1:35" x14ac:dyDescent="0.3">
      <c r="A11" s="48"/>
      <c r="B11" s="37" t="s">
        <v>62</v>
      </c>
      <c r="C11" s="37" t="s">
        <v>18</v>
      </c>
      <c r="D11" s="17" t="s">
        <v>40</v>
      </c>
      <c r="E11" s="3"/>
      <c r="F11" s="3"/>
      <c r="G11" s="3"/>
      <c r="H11" s="3"/>
      <c r="I11" s="4" t="s">
        <v>38</v>
      </c>
      <c r="J11" s="4"/>
      <c r="K11" s="5" t="s">
        <v>38</v>
      </c>
      <c r="L11" s="3"/>
      <c r="M11" s="3"/>
      <c r="N11" s="3" t="s">
        <v>40</v>
      </c>
      <c r="O11" s="5"/>
      <c r="P11" s="5" t="s">
        <v>38</v>
      </c>
      <c r="Q11" s="5"/>
      <c r="R11" s="5" t="s">
        <v>38</v>
      </c>
      <c r="S11" s="5"/>
      <c r="T11" s="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49">
        <f t="shared" si="0"/>
        <v>6</v>
      </c>
    </row>
    <row r="12" spans="1:35" x14ac:dyDescent="0.3">
      <c r="A12" s="48"/>
      <c r="B12" s="37" t="s">
        <v>41</v>
      </c>
      <c r="C12" s="37" t="s">
        <v>35</v>
      </c>
      <c r="D12" s="17" t="s">
        <v>40</v>
      </c>
      <c r="E12" s="17"/>
      <c r="F12" s="3"/>
      <c r="G12" s="3" t="s">
        <v>38</v>
      </c>
      <c r="H12" s="3"/>
      <c r="I12" s="4" t="s">
        <v>38</v>
      </c>
      <c r="J12" s="4"/>
      <c r="K12" s="5" t="s">
        <v>38</v>
      </c>
      <c r="L12" s="3"/>
      <c r="M12" s="3"/>
      <c r="N12" s="3"/>
      <c r="O12" s="3" t="s">
        <v>40</v>
      </c>
      <c r="P12" s="5" t="s">
        <v>38</v>
      </c>
      <c r="Q12" s="5"/>
      <c r="R12" s="5" t="s">
        <v>38</v>
      </c>
      <c r="S12" s="5"/>
      <c r="T12" s="5"/>
      <c r="U12" s="6"/>
      <c r="V12" s="6"/>
      <c r="W12" s="6" t="s">
        <v>38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9">
        <f t="shared" si="0"/>
        <v>8</v>
      </c>
    </row>
    <row r="13" spans="1:35" x14ac:dyDescent="0.3">
      <c r="A13" s="48"/>
      <c r="B13" s="37" t="s">
        <v>64</v>
      </c>
      <c r="C13" s="37" t="s">
        <v>65</v>
      </c>
      <c r="D13" s="17" t="s">
        <v>40</v>
      </c>
      <c r="E13" s="17"/>
      <c r="F13" s="3"/>
      <c r="G13" s="3" t="s">
        <v>38</v>
      </c>
      <c r="H13" s="3"/>
      <c r="I13" s="4" t="s">
        <v>38</v>
      </c>
      <c r="J13" s="4"/>
      <c r="K13" s="6"/>
      <c r="L13" s="3"/>
      <c r="M13" s="3"/>
      <c r="N13" s="3"/>
      <c r="O13" s="5"/>
      <c r="P13" s="5" t="s">
        <v>38</v>
      </c>
      <c r="Q13" s="5"/>
      <c r="R13" s="6" t="s">
        <v>38</v>
      </c>
      <c r="S13" s="5"/>
      <c r="T13" s="5"/>
      <c r="U13" s="6"/>
      <c r="V13" s="6"/>
      <c r="W13" s="6" t="s">
        <v>38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49">
        <f t="shared" si="0"/>
        <v>6</v>
      </c>
    </row>
    <row r="14" spans="1:35" x14ac:dyDescent="0.3">
      <c r="A14" s="48"/>
      <c r="B14" s="31" t="s">
        <v>9</v>
      </c>
      <c r="C14" s="31" t="s">
        <v>10</v>
      </c>
      <c r="D14" s="17" t="s">
        <v>40</v>
      </c>
      <c r="E14" s="17"/>
      <c r="F14" s="3"/>
      <c r="G14" s="3" t="s">
        <v>40</v>
      </c>
      <c r="H14" s="3"/>
      <c r="I14" s="4" t="s">
        <v>38</v>
      </c>
      <c r="J14" s="4"/>
      <c r="K14" s="5" t="s">
        <v>38</v>
      </c>
      <c r="L14" s="3"/>
      <c r="M14" s="3"/>
      <c r="N14" s="3"/>
      <c r="O14" s="3" t="s">
        <v>40</v>
      </c>
      <c r="P14" s="5" t="s">
        <v>38</v>
      </c>
      <c r="Q14" s="5"/>
      <c r="R14" s="5" t="s">
        <v>38</v>
      </c>
      <c r="S14" s="5"/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9">
        <f t="shared" si="0"/>
        <v>7</v>
      </c>
    </row>
    <row r="15" spans="1:35" x14ac:dyDescent="0.3">
      <c r="A15" s="48"/>
      <c r="B15" s="37" t="s">
        <v>56</v>
      </c>
      <c r="C15" s="37" t="s">
        <v>20</v>
      </c>
      <c r="D15" s="17" t="s">
        <v>40</v>
      </c>
      <c r="E15" s="17"/>
      <c r="F15" s="3"/>
      <c r="G15" s="3" t="s">
        <v>38</v>
      </c>
      <c r="H15" s="3"/>
      <c r="I15" s="4" t="s">
        <v>38</v>
      </c>
      <c r="J15" s="4"/>
      <c r="K15" s="5" t="s">
        <v>38</v>
      </c>
      <c r="L15" s="3"/>
      <c r="M15" s="3"/>
      <c r="N15" s="3"/>
      <c r="O15" s="3" t="s">
        <v>40</v>
      </c>
      <c r="P15" s="5" t="s">
        <v>38</v>
      </c>
      <c r="Q15" s="5"/>
      <c r="R15" s="5"/>
      <c r="S15" s="5"/>
      <c r="T15" s="5"/>
      <c r="U15" s="6"/>
      <c r="V15" s="6"/>
      <c r="W15" s="6" t="s">
        <v>38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49">
        <f t="shared" si="0"/>
        <v>7</v>
      </c>
    </row>
    <row r="16" spans="1:35" x14ac:dyDescent="0.3">
      <c r="A16" s="48"/>
      <c r="B16" s="31" t="s">
        <v>11</v>
      </c>
      <c r="C16" s="31" t="s">
        <v>12</v>
      </c>
      <c r="D16" s="17"/>
      <c r="E16" s="17"/>
      <c r="F16" s="3"/>
      <c r="G16" s="3" t="s">
        <v>40</v>
      </c>
      <c r="H16" s="3"/>
      <c r="I16" s="4" t="s">
        <v>38</v>
      </c>
      <c r="J16" s="4"/>
      <c r="K16" s="5" t="s">
        <v>38</v>
      </c>
      <c r="L16" s="3"/>
      <c r="M16" s="3"/>
      <c r="N16" s="3" t="s">
        <v>40</v>
      </c>
      <c r="O16" s="5"/>
      <c r="P16" s="5" t="s">
        <v>38</v>
      </c>
      <c r="Q16" s="5"/>
      <c r="R16" s="5" t="s">
        <v>38</v>
      </c>
      <c r="S16" s="5"/>
      <c r="T16" s="5"/>
      <c r="U16" s="6"/>
      <c r="V16" s="6"/>
      <c r="W16" s="6" t="s">
        <v>38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49">
        <f t="shared" si="0"/>
        <v>7</v>
      </c>
    </row>
    <row r="17" spans="1:35" x14ac:dyDescent="0.3">
      <c r="A17" s="48"/>
      <c r="B17" s="31" t="s">
        <v>13</v>
      </c>
      <c r="C17" s="31" t="s">
        <v>14</v>
      </c>
      <c r="D17" s="17" t="s">
        <v>40</v>
      </c>
      <c r="E17" s="17"/>
      <c r="F17" s="3"/>
      <c r="G17" s="3"/>
      <c r="H17" s="3"/>
      <c r="I17" s="4" t="s">
        <v>38</v>
      </c>
      <c r="J17" s="4"/>
      <c r="K17" s="5" t="s">
        <v>38</v>
      </c>
      <c r="L17" s="3"/>
      <c r="M17" s="3"/>
      <c r="N17" s="3" t="s">
        <v>40</v>
      </c>
      <c r="O17" s="5"/>
      <c r="P17" s="5" t="s">
        <v>38</v>
      </c>
      <c r="Q17" s="5"/>
      <c r="R17" s="5" t="s">
        <v>38</v>
      </c>
      <c r="S17" s="5"/>
      <c r="T17" s="5"/>
      <c r="U17" s="6"/>
      <c r="V17" s="6"/>
      <c r="W17" s="6" t="s">
        <v>38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49">
        <f t="shared" si="0"/>
        <v>7</v>
      </c>
    </row>
    <row r="18" spans="1:35" x14ac:dyDescent="0.3">
      <c r="A18" s="48"/>
      <c r="B18" s="37" t="s">
        <v>15</v>
      </c>
      <c r="C18" s="37" t="s">
        <v>52</v>
      </c>
      <c r="D18" s="17" t="s">
        <v>40</v>
      </c>
      <c r="E18" s="17"/>
      <c r="F18" s="3"/>
      <c r="G18" s="3" t="s">
        <v>38</v>
      </c>
      <c r="H18" s="3"/>
      <c r="I18" s="4" t="s">
        <v>38</v>
      </c>
      <c r="J18" s="4"/>
      <c r="K18" s="6" t="s">
        <v>38</v>
      </c>
      <c r="L18" s="3"/>
      <c r="M18" s="3"/>
      <c r="N18" s="3"/>
      <c r="O18" s="3" t="s">
        <v>40</v>
      </c>
      <c r="P18" s="5" t="s">
        <v>38</v>
      </c>
      <c r="Q18" s="5"/>
      <c r="R18" s="6" t="s">
        <v>38</v>
      </c>
      <c r="S18" s="5"/>
      <c r="T18" s="5"/>
      <c r="U18" s="6"/>
      <c r="V18" s="6"/>
      <c r="W18" s="6" t="s">
        <v>38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49">
        <f t="shared" si="0"/>
        <v>8</v>
      </c>
    </row>
    <row r="19" spans="1:35" x14ac:dyDescent="0.3">
      <c r="A19" s="48"/>
      <c r="B19" s="37" t="s">
        <v>15</v>
      </c>
      <c r="C19" s="37" t="s">
        <v>16</v>
      </c>
      <c r="D19" s="17" t="s">
        <v>40</v>
      </c>
      <c r="E19" s="17"/>
      <c r="F19" s="3"/>
      <c r="G19" s="3" t="s">
        <v>38</v>
      </c>
      <c r="H19" s="3"/>
      <c r="I19" s="4" t="s">
        <v>38</v>
      </c>
      <c r="J19" s="4"/>
      <c r="K19" s="6" t="s">
        <v>38</v>
      </c>
      <c r="L19" s="3"/>
      <c r="M19" s="3"/>
      <c r="N19" s="3" t="s">
        <v>40</v>
      </c>
      <c r="O19" s="5"/>
      <c r="P19" s="5" t="s">
        <v>38</v>
      </c>
      <c r="Q19" s="5"/>
      <c r="R19" s="6" t="s">
        <v>38</v>
      </c>
      <c r="S19" s="5"/>
      <c r="T19" s="5"/>
      <c r="U19" s="6"/>
      <c r="V19" s="6"/>
      <c r="W19" s="6" t="s">
        <v>38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49">
        <f t="shared" si="0"/>
        <v>8</v>
      </c>
    </row>
    <row r="20" spans="1:35" x14ac:dyDescent="0.3">
      <c r="A20" s="48"/>
      <c r="B20" s="37" t="s">
        <v>47</v>
      </c>
      <c r="C20" s="37" t="s">
        <v>43</v>
      </c>
      <c r="D20" s="17" t="s">
        <v>40</v>
      </c>
      <c r="E20" s="17"/>
      <c r="F20" s="8"/>
      <c r="G20" s="8" t="s">
        <v>38</v>
      </c>
      <c r="H20" s="3"/>
      <c r="I20" s="4" t="s">
        <v>38</v>
      </c>
      <c r="J20" s="4"/>
      <c r="K20" s="6" t="s">
        <v>38</v>
      </c>
      <c r="L20" s="3"/>
      <c r="M20" s="3"/>
      <c r="N20" s="3"/>
      <c r="O20" s="3" t="s">
        <v>40</v>
      </c>
      <c r="P20" s="5" t="s">
        <v>38</v>
      </c>
      <c r="Q20" s="5"/>
      <c r="R20" s="6" t="s">
        <v>38</v>
      </c>
      <c r="S20" s="5"/>
      <c r="T20" s="5"/>
      <c r="U20" s="6"/>
      <c r="V20" s="6"/>
      <c r="W20" s="6" t="s">
        <v>38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49">
        <f t="shared" si="0"/>
        <v>8</v>
      </c>
    </row>
    <row r="21" spans="1:35" x14ac:dyDescent="0.3">
      <c r="A21" s="48"/>
      <c r="B21" s="31" t="s">
        <v>17</v>
      </c>
      <c r="C21" s="31" t="s">
        <v>18</v>
      </c>
      <c r="D21" s="17" t="s">
        <v>40</v>
      </c>
      <c r="E21" s="17"/>
      <c r="F21" s="3"/>
      <c r="G21" s="3" t="s">
        <v>40</v>
      </c>
      <c r="H21" s="3"/>
      <c r="I21" s="4" t="s">
        <v>38</v>
      </c>
      <c r="J21" s="4"/>
      <c r="K21" s="6" t="s">
        <v>38</v>
      </c>
      <c r="L21" s="3"/>
      <c r="M21" s="3"/>
      <c r="N21" s="3" t="s">
        <v>40</v>
      </c>
      <c r="O21" s="5"/>
      <c r="P21" s="5" t="s">
        <v>38</v>
      </c>
      <c r="Q21" s="5"/>
      <c r="R21" s="7" t="s">
        <v>38</v>
      </c>
      <c r="S21" s="5"/>
      <c r="T21" s="5"/>
      <c r="U21" s="6"/>
      <c r="V21" s="6"/>
      <c r="W21" s="6" t="s">
        <v>38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49">
        <f t="shared" si="0"/>
        <v>8</v>
      </c>
    </row>
    <row r="22" spans="1:35" x14ac:dyDescent="0.3">
      <c r="A22" s="48"/>
      <c r="B22" s="37" t="s">
        <v>45</v>
      </c>
      <c r="C22" s="37" t="s">
        <v>37</v>
      </c>
      <c r="D22" s="17" t="s">
        <v>40</v>
      </c>
      <c r="E22" s="17"/>
      <c r="F22" s="3"/>
      <c r="G22" s="3"/>
      <c r="H22" s="3"/>
      <c r="I22" s="4" t="s">
        <v>38</v>
      </c>
      <c r="J22" s="4"/>
      <c r="K22" s="6"/>
      <c r="L22" s="3"/>
      <c r="M22" s="3"/>
      <c r="N22" s="3"/>
      <c r="O22" s="5"/>
      <c r="P22" s="5" t="s">
        <v>38</v>
      </c>
      <c r="Q22" s="5"/>
      <c r="R22" s="6" t="s">
        <v>38</v>
      </c>
      <c r="S22" s="5"/>
      <c r="T22" s="5"/>
      <c r="U22" s="9"/>
      <c r="V22" s="6"/>
      <c r="W22" s="6" t="s">
        <v>38</v>
      </c>
      <c r="X22" s="9"/>
      <c r="Y22" s="9"/>
      <c r="Z22" s="6"/>
      <c r="AA22" s="6"/>
      <c r="AB22" s="9"/>
      <c r="AC22" s="6"/>
      <c r="AD22" s="6"/>
      <c r="AE22" s="6"/>
      <c r="AF22" s="6"/>
      <c r="AG22" s="6"/>
      <c r="AH22" s="6"/>
      <c r="AI22" s="49">
        <f t="shared" si="0"/>
        <v>5</v>
      </c>
    </row>
    <row r="23" spans="1:35" x14ac:dyDescent="0.3">
      <c r="A23" s="48"/>
      <c r="B23" s="31" t="s">
        <v>19</v>
      </c>
      <c r="C23" s="31" t="s">
        <v>20</v>
      </c>
      <c r="D23" s="17" t="s">
        <v>40</v>
      </c>
      <c r="E23" s="17"/>
      <c r="F23" s="3"/>
      <c r="G23" s="3" t="s">
        <v>40</v>
      </c>
      <c r="H23" s="3"/>
      <c r="I23" s="4" t="s">
        <v>38</v>
      </c>
      <c r="J23" s="4"/>
      <c r="K23" s="6" t="s">
        <v>38</v>
      </c>
      <c r="L23" s="3"/>
      <c r="M23" s="3"/>
      <c r="N23" s="3" t="s">
        <v>40</v>
      </c>
      <c r="O23" s="5"/>
      <c r="P23" s="5" t="s">
        <v>38</v>
      </c>
      <c r="Q23" s="5"/>
      <c r="R23" s="5" t="s">
        <v>38</v>
      </c>
      <c r="S23" s="5"/>
      <c r="T23" s="5"/>
      <c r="U23" s="6"/>
      <c r="V23" s="6"/>
      <c r="W23" s="6" t="s">
        <v>38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49">
        <f t="shared" si="0"/>
        <v>8</v>
      </c>
    </row>
    <row r="24" spans="1:35" x14ac:dyDescent="0.3">
      <c r="A24" s="48"/>
      <c r="B24" s="57" t="s">
        <v>58</v>
      </c>
      <c r="C24" s="57" t="s">
        <v>50</v>
      </c>
      <c r="D24" s="17" t="s">
        <v>40</v>
      </c>
      <c r="E24" s="3"/>
      <c r="F24" s="3"/>
      <c r="G24" s="3"/>
      <c r="H24" s="3"/>
      <c r="I24" s="4" t="s">
        <v>38</v>
      </c>
      <c r="J24" s="4"/>
      <c r="K24" s="6" t="s">
        <v>38</v>
      </c>
      <c r="L24" s="3"/>
      <c r="M24" s="3"/>
      <c r="N24" s="3"/>
      <c r="O24" s="3" t="s">
        <v>40</v>
      </c>
      <c r="P24" s="5" t="s">
        <v>38</v>
      </c>
      <c r="Q24" s="5"/>
      <c r="R24" s="6" t="s">
        <v>38</v>
      </c>
      <c r="S24" s="5"/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49">
        <f t="shared" si="0"/>
        <v>6</v>
      </c>
    </row>
    <row r="25" spans="1:35" x14ac:dyDescent="0.3">
      <c r="A25" s="48"/>
      <c r="B25" s="31" t="s">
        <v>21</v>
      </c>
      <c r="C25" s="31" t="s">
        <v>22</v>
      </c>
      <c r="D25" s="17" t="s">
        <v>40</v>
      </c>
      <c r="E25" s="17"/>
      <c r="F25" s="3"/>
      <c r="G25" s="3" t="s">
        <v>40</v>
      </c>
      <c r="H25" s="3"/>
      <c r="I25" s="4" t="s">
        <v>38</v>
      </c>
      <c r="J25" s="4"/>
      <c r="K25" s="5" t="s">
        <v>38</v>
      </c>
      <c r="L25" s="3"/>
      <c r="M25" s="3"/>
      <c r="N25" s="3"/>
      <c r="O25" s="3" t="s">
        <v>40</v>
      </c>
      <c r="P25" s="5"/>
      <c r="Q25" s="5"/>
      <c r="R25" s="5" t="s">
        <v>38</v>
      </c>
      <c r="S25" s="5"/>
      <c r="T25" s="5"/>
      <c r="U25" s="6"/>
      <c r="V25" s="6"/>
      <c r="W25" s="6" t="s">
        <v>38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49">
        <f t="shared" si="0"/>
        <v>7</v>
      </c>
    </row>
    <row r="26" spans="1:35" x14ac:dyDescent="0.3">
      <c r="A26" s="48"/>
      <c r="B26" s="31" t="s">
        <v>23</v>
      </c>
      <c r="C26" s="31" t="s">
        <v>24</v>
      </c>
      <c r="D26" s="17" t="s">
        <v>40</v>
      </c>
      <c r="E26" s="17"/>
      <c r="F26" s="3"/>
      <c r="G26" s="3" t="s">
        <v>40</v>
      </c>
      <c r="H26" s="3"/>
      <c r="I26" s="4" t="s">
        <v>38</v>
      </c>
      <c r="J26" s="4"/>
      <c r="K26" s="6" t="s">
        <v>38</v>
      </c>
      <c r="L26" s="3"/>
      <c r="M26" s="3"/>
      <c r="N26" s="3" t="s">
        <v>40</v>
      </c>
      <c r="O26" s="5"/>
      <c r="P26" s="5" t="s">
        <v>38</v>
      </c>
      <c r="Q26" s="5"/>
      <c r="R26" s="6" t="s">
        <v>38</v>
      </c>
      <c r="S26" s="5"/>
      <c r="T26" s="5"/>
      <c r="U26" s="6"/>
      <c r="V26" s="6"/>
      <c r="W26" s="6" t="s">
        <v>38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49">
        <f t="shared" si="0"/>
        <v>8</v>
      </c>
    </row>
    <row r="27" spans="1:35" x14ac:dyDescent="0.3">
      <c r="A27" s="48"/>
      <c r="B27" s="31" t="s">
        <v>25</v>
      </c>
      <c r="C27" s="31" t="s">
        <v>49</v>
      </c>
      <c r="D27" s="17" t="s">
        <v>40</v>
      </c>
      <c r="E27" s="17"/>
      <c r="F27" s="3"/>
      <c r="G27" s="3" t="s">
        <v>40</v>
      </c>
      <c r="H27" s="3"/>
      <c r="I27" s="4" t="s">
        <v>38</v>
      </c>
      <c r="J27" s="4"/>
      <c r="K27" s="5" t="s">
        <v>38</v>
      </c>
      <c r="L27" s="3"/>
      <c r="M27" s="3"/>
      <c r="N27" s="3" t="s">
        <v>40</v>
      </c>
      <c r="O27" s="5"/>
      <c r="P27" s="5" t="s">
        <v>38</v>
      </c>
      <c r="Q27" s="5"/>
      <c r="R27" s="5" t="s">
        <v>38</v>
      </c>
      <c r="S27" s="5"/>
      <c r="T27" s="5"/>
      <c r="U27" s="6"/>
      <c r="V27" s="6"/>
      <c r="W27" s="6" t="s">
        <v>38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49">
        <f t="shared" si="0"/>
        <v>8</v>
      </c>
    </row>
    <row r="28" spans="1:35" x14ac:dyDescent="0.3">
      <c r="A28" s="48"/>
      <c r="B28" s="31" t="s">
        <v>26</v>
      </c>
      <c r="C28" s="31" t="s">
        <v>27</v>
      </c>
      <c r="D28" s="17" t="s">
        <v>40</v>
      </c>
      <c r="E28" s="17"/>
      <c r="F28" s="3"/>
      <c r="G28" s="3" t="s">
        <v>38</v>
      </c>
      <c r="H28" s="3"/>
      <c r="I28" s="4" t="s">
        <v>38</v>
      </c>
      <c r="J28" s="4"/>
      <c r="K28" s="6" t="s">
        <v>38</v>
      </c>
      <c r="L28" s="3"/>
      <c r="M28" s="3"/>
      <c r="N28" s="3"/>
      <c r="O28" s="3" t="s">
        <v>40</v>
      </c>
      <c r="P28" s="5" t="s">
        <v>38</v>
      </c>
      <c r="Q28" s="5"/>
      <c r="R28" s="6"/>
      <c r="S28" s="5"/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49">
        <f t="shared" si="0"/>
        <v>6</v>
      </c>
    </row>
    <row r="29" spans="1:35" x14ac:dyDescent="0.3">
      <c r="A29" s="48"/>
      <c r="B29" s="37" t="s">
        <v>57</v>
      </c>
      <c r="C29" s="37" t="s">
        <v>51</v>
      </c>
      <c r="D29" s="17" t="s">
        <v>40</v>
      </c>
      <c r="E29" s="17"/>
      <c r="F29" s="3"/>
      <c r="G29" s="3" t="s">
        <v>38</v>
      </c>
      <c r="H29" s="3"/>
      <c r="I29" s="4" t="s">
        <v>38</v>
      </c>
      <c r="J29" s="4"/>
      <c r="K29" s="5" t="s">
        <v>38</v>
      </c>
      <c r="L29" s="3"/>
      <c r="M29" s="3"/>
      <c r="N29" s="3" t="s">
        <v>40</v>
      </c>
      <c r="O29" s="5"/>
      <c r="P29" s="5" t="s">
        <v>38</v>
      </c>
      <c r="Q29" s="5"/>
      <c r="R29" s="5"/>
      <c r="S29" s="5"/>
      <c r="T29" s="5"/>
      <c r="U29" s="6"/>
      <c r="V29" s="6"/>
      <c r="W29" s="6" t="s">
        <v>38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49">
        <f t="shared" si="0"/>
        <v>7</v>
      </c>
    </row>
    <row r="30" spans="1:35" x14ac:dyDescent="0.3">
      <c r="A30" s="48"/>
      <c r="B30" s="31" t="s">
        <v>28</v>
      </c>
      <c r="C30" s="31" t="s">
        <v>29</v>
      </c>
      <c r="D30" s="17" t="s">
        <v>40</v>
      </c>
      <c r="E30" s="17"/>
      <c r="F30" s="3"/>
      <c r="G30" s="3" t="s">
        <v>38</v>
      </c>
      <c r="H30" s="3"/>
      <c r="I30" s="4" t="s">
        <v>38</v>
      </c>
      <c r="J30" s="4"/>
      <c r="K30" s="5" t="s">
        <v>38</v>
      </c>
      <c r="L30" s="3"/>
      <c r="M30" s="3"/>
      <c r="N30" s="3" t="s">
        <v>40</v>
      </c>
      <c r="O30" s="5"/>
      <c r="P30" s="5" t="s">
        <v>38</v>
      </c>
      <c r="Q30" s="5"/>
      <c r="R30" s="5" t="s">
        <v>38</v>
      </c>
      <c r="S30" s="5"/>
      <c r="T30" s="5"/>
      <c r="U30" s="6"/>
      <c r="V30" s="6"/>
      <c r="W30" s="6" t="s">
        <v>38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49">
        <f t="shared" si="0"/>
        <v>8</v>
      </c>
    </row>
    <row r="31" spans="1:35" x14ac:dyDescent="0.3">
      <c r="A31" s="48"/>
      <c r="B31" s="31" t="s">
        <v>30</v>
      </c>
      <c r="C31" s="31" t="s">
        <v>8</v>
      </c>
      <c r="D31" s="17" t="s">
        <v>40</v>
      </c>
      <c r="E31" s="17"/>
      <c r="F31" s="3"/>
      <c r="G31" s="3" t="s">
        <v>38</v>
      </c>
      <c r="H31" s="3"/>
      <c r="I31" s="4" t="s">
        <v>38</v>
      </c>
      <c r="J31" s="4"/>
      <c r="K31" s="5" t="s">
        <v>38</v>
      </c>
      <c r="L31" s="3"/>
      <c r="M31" s="3"/>
      <c r="N31" s="3" t="s">
        <v>40</v>
      </c>
      <c r="O31" s="5"/>
      <c r="P31" s="5"/>
      <c r="Q31" s="5"/>
      <c r="R31" s="5" t="s">
        <v>38</v>
      </c>
      <c r="S31" s="5"/>
      <c r="T31" s="5"/>
      <c r="U31" s="6"/>
      <c r="V31" s="6"/>
      <c r="W31" s="6" t="s">
        <v>38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  <c r="AI31" s="49">
        <f t="shared" si="0"/>
        <v>7</v>
      </c>
    </row>
    <row r="32" spans="1:35" x14ac:dyDescent="0.3">
      <c r="A32" s="48"/>
      <c r="B32" s="37" t="s">
        <v>44</v>
      </c>
      <c r="C32" s="37" t="s">
        <v>36</v>
      </c>
      <c r="D32" s="17" t="s">
        <v>40</v>
      </c>
      <c r="E32" s="17"/>
      <c r="F32" s="3"/>
      <c r="G32" s="3" t="s">
        <v>40</v>
      </c>
      <c r="H32" s="3"/>
      <c r="I32" s="4" t="s">
        <v>38</v>
      </c>
      <c r="J32" s="4"/>
      <c r="K32" s="5" t="s">
        <v>38</v>
      </c>
      <c r="L32" s="3"/>
      <c r="M32" s="3"/>
      <c r="N32" s="3" t="s">
        <v>40</v>
      </c>
      <c r="O32" s="5"/>
      <c r="P32" s="5" t="s">
        <v>38</v>
      </c>
      <c r="Q32" s="5"/>
      <c r="R32" s="5" t="s">
        <v>38</v>
      </c>
      <c r="S32" s="5"/>
      <c r="T32" s="5"/>
      <c r="U32" s="6"/>
      <c r="V32" s="6"/>
      <c r="W32" s="6" t="s">
        <v>38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49">
        <f t="shared" si="0"/>
        <v>8</v>
      </c>
    </row>
    <row r="33" spans="1:35" x14ac:dyDescent="0.3">
      <c r="A33" s="48"/>
      <c r="B33" s="31" t="s">
        <v>33</v>
      </c>
      <c r="C33" s="31" t="s">
        <v>34</v>
      </c>
      <c r="D33" s="17" t="s">
        <v>40</v>
      </c>
      <c r="E33" s="17"/>
      <c r="F33" s="3"/>
      <c r="G33" s="3" t="s">
        <v>40</v>
      </c>
      <c r="H33" s="3"/>
      <c r="I33" s="4" t="s">
        <v>38</v>
      </c>
      <c r="J33" s="4"/>
      <c r="K33" s="5" t="s">
        <v>38</v>
      </c>
      <c r="L33" s="3"/>
      <c r="M33" s="3"/>
      <c r="N33" s="3" t="s">
        <v>40</v>
      </c>
      <c r="O33" s="5"/>
      <c r="P33" s="5" t="s">
        <v>38</v>
      </c>
      <c r="Q33" s="5"/>
      <c r="R33" s="5"/>
      <c r="S33" s="5"/>
      <c r="T33" s="5"/>
      <c r="U33" s="6"/>
      <c r="V33" s="6"/>
      <c r="W33" s="6" t="s">
        <v>38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49">
        <f t="shared" si="0"/>
        <v>7</v>
      </c>
    </row>
    <row r="34" spans="1:35" x14ac:dyDescent="0.3">
      <c r="A34" s="48"/>
      <c r="B34" s="37" t="s">
        <v>66</v>
      </c>
      <c r="C34" s="37" t="s">
        <v>63</v>
      </c>
      <c r="D34" s="17"/>
      <c r="E34" s="17"/>
      <c r="F34" s="3"/>
      <c r="G34" s="3"/>
      <c r="H34" s="3"/>
      <c r="I34" s="4"/>
      <c r="J34" s="4"/>
      <c r="K34" s="5"/>
      <c r="L34" s="3"/>
      <c r="M34" s="3"/>
      <c r="N34" s="3"/>
      <c r="O34" s="5"/>
      <c r="P34" s="5"/>
      <c r="Q34" s="5"/>
      <c r="R34" s="5"/>
      <c r="S34" s="5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49">
        <f t="shared" si="0"/>
        <v>0</v>
      </c>
    </row>
    <row r="35" spans="1:35" x14ac:dyDescent="0.3">
      <c r="A35" s="48"/>
      <c r="B35" s="31" t="s">
        <v>60</v>
      </c>
      <c r="C35" s="31" t="s">
        <v>61</v>
      </c>
      <c r="D35" s="17" t="s">
        <v>40</v>
      </c>
      <c r="E35" s="17"/>
      <c r="F35" s="3"/>
      <c r="G35" s="3" t="s">
        <v>38</v>
      </c>
      <c r="H35" s="3"/>
      <c r="I35" s="4" t="s">
        <v>38</v>
      </c>
      <c r="J35" s="4"/>
      <c r="K35" s="5" t="s">
        <v>38</v>
      </c>
      <c r="L35" s="3"/>
      <c r="M35" s="3"/>
      <c r="N35" s="3" t="s">
        <v>40</v>
      </c>
      <c r="O35" s="5"/>
      <c r="P35" s="5" t="s">
        <v>38</v>
      </c>
      <c r="Q35" s="5"/>
      <c r="R35" s="5" t="s">
        <v>38</v>
      </c>
      <c r="S35" s="5"/>
      <c r="T35" s="5"/>
      <c r="U35" s="6"/>
      <c r="V35" s="6"/>
      <c r="W35" s="6" t="s">
        <v>38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49">
        <f t="shared" si="0"/>
        <v>8</v>
      </c>
    </row>
    <row r="36" spans="1:35" x14ac:dyDescent="0.3">
      <c r="A36" s="48"/>
      <c r="B36" s="37" t="s">
        <v>46</v>
      </c>
      <c r="C36" s="37" t="s">
        <v>39</v>
      </c>
      <c r="D36" s="17" t="s">
        <v>40</v>
      </c>
      <c r="E36" s="17"/>
      <c r="F36" s="3"/>
      <c r="G36" s="3" t="s">
        <v>38</v>
      </c>
      <c r="H36" s="3"/>
      <c r="I36" s="4" t="s">
        <v>38</v>
      </c>
      <c r="J36" s="4"/>
      <c r="K36" s="5" t="s">
        <v>38</v>
      </c>
      <c r="L36" s="3"/>
      <c r="M36" s="3"/>
      <c r="N36" s="3" t="s">
        <v>40</v>
      </c>
      <c r="O36" s="5"/>
      <c r="P36" s="5"/>
      <c r="Q36" s="5"/>
      <c r="R36" s="5" t="s">
        <v>38</v>
      </c>
      <c r="S36" s="5"/>
      <c r="T36" s="5"/>
      <c r="U36" s="6"/>
      <c r="V36" s="6"/>
      <c r="W36" s="6" t="s">
        <v>38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49">
        <f t="shared" si="0"/>
        <v>7</v>
      </c>
    </row>
    <row r="37" spans="1:35" x14ac:dyDescent="0.3">
      <c r="A37" s="48"/>
      <c r="B37" s="37" t="s">
        <v>31</v>
      </c>
      <c r="C37" s="37" t="s">
        <v>32</v>
      </c>
      <c r="D37" s="17" t="s">
        <v>40</v>
      </c>
      <c r="E37" s="17"/>
      <c r="F37" s="3"/>
      <c r="G37" s="3" t="s">
        <v>38</v>
      </c>
      <c r="H37" s="3"/>
      <c r="I37" s="4" t="s">
        <v>38</v>
      </c>
      <c r="J37" s="4"/>
      <c r="K37" s="5" t="s">
        <v>38</v>
      </c>
      <c r="L37" s="3"/>
      <c r="M37" s="3"/>
      <c r="N37" s="3" t="s">
        <v>40</v>
      </c>
      <c r="O37" s="5"/>
      <c r="P37" s="5" t="s">
        <v>38</v>
      </c>
      <c r="Q37" s="5"/>
      <c r="R37" s="5" t="s">
        <v>38</v>
      </c>
      <c r="S37" s="5"/>
      <c r="T37" s="5"/>
      <c r="U37" s="6"/>
      <c r="V37" s="6"/>
      <c r="W37" s="6" t="s">
        <v>38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49">
        <f t="shared" si="0"/>
        <v>8</v>
      </c>
    </row>
    <row r="38" spans="1:35" x14ac:dyDescent="0.3">
      <c r="A38" s="10"/>
      <c r="B38" s="24"/>
      <c r="C38" s="24"/>
      <c r="D38" s="70">
        <f>COUNTIF(D9:D37,"=pT")</f>
        <v>27</v>
      </c>
      <c r="E38" s="70">
        <f>COUNTIF(E9:E37,"=PA")</f>
        <v>0</v>
      </c>
      <c r="F38" s="70">
        <f>COUNTIF(F9:F37,"=A")</f>
        <v>0</v>
      </c>
      <c r="G38" s="70">
        <f>COUNTIF(G9:G37,"=A")+COUNTIF(G9:G37,"=PT")</f>
        <v>24</v>
      </c>
      <c r="H38" s="70">
        <f t="shared" ref="H38:P38" si="1">COUNTIF(H9:H37,"=A")</f>
        <v>0</v>
      </c>
      <c r="I38" s="70">
        <f>COUNTIF(I9:I37,"=A")+COUNTIF(I9:I37,"=PT")</f>
        <v>28</v>
      </c>
      <c r="J38" s="70">
        <f t="shared" si="1"/>
        <v>0</v>
      </c>
      <c r="K38" s="70">
        <f t="shared" si="1"/>
        <v>26</v>
      </c>
      <c r="L38" s="70">
        <f>COUNTIF(L9:L37,"=PA")</f>
        <v>0</v>
      </c>
      <c r="M38" s="70">
        <f t="shared" si="1"/>
        <v>0</v>
      </c>
      <c r="N38" s="70">
        <f>COUNTIF(N9:N37,"=PT")</f>
        <v>17</v>
      </c>
      <c r="O38" s="70">
        <f>COUNTIF(O9:O37,"=PT")</f>
        <v>9</v>
      </c>
      <c r="P38" s="70">
        <f t="shared" si="1"/>
        <v>25</v>
      </c>
      <c r="Q38" s="70">
        <f>COUNTIF(Q9:Q37,"=A")</f>
        <v>0</v>
      </c>
      <c r="R38" s="70">
        <f>COUNTIF(R9:R37,"=A")</f>
        <v>23</v>
      </c>
      <c r="S38" s="70">
        <f>COUNTIF(S9:S37,"=PA")</f>
        <v>0</v>
      </c>
      <c r="T38" s="70">
        <f>COUNTIF(T9:T37,"=A")</f>
        <v>0</v>
      </c>
      <c r="U38" s="70">
        <f t="shared" ref="U38:W38" si="2">COUNTIF(U9:U37,"=A")</f>
        <v>0</v>
      </c>
      <c r="V38">
        <f>COUNTIF(V9:V37,"=pA")</f>
        <v>0</v>
      </c>
      <c r="W38" s="70">
        <f t="shared" si="2"/>
        <v>24</v>
      </c>
      <c r="X38">
        <f>COUNTIF(X9:X37,"=A")</f>
        <v>0</v>
      </c>
      <c r="Y38" s="70">
        <f>COUNTIF(Y9:Y37,"=A")</f>
        <v>0</v>
      </c>
      <c r="Z38" s="70">
        <f>COUNTIF(Z9:Z37,"=PA")</f>
        <v>0</v>
      </c>
      <c r="AA38">
        <f>COUNTIF(AA9:AA37,"=PA")</f>
        <v>0</v>
      </c>
      <c r="AB38" s="70">
        <f t="shared" ref="AB38" si="3">COUNTIF(AB9:AB37,"=A")</f>
        <v>0</v>
      </c>
      <c r="AC38">
        <f>COUNTIF(AC9:AC37,"=PA")</f>
        <v>0</v>
      </c>
      <c r="AD38" s="70">
        <f>COUNTIF(AD9:AD37,"=PA")</f>
        <v>0</v>
      </c>
      <c r="AE38">
        <f>COUNTIF(AE9:AE37,"=A")</f>
        <v>0</v>
      </c>
      <c r="AF38" s="70">
        <f>COUNTIF(AF9:AF37,"=A")</f>
        <v>0</v>
      </c>
      <c r="AG38">
        <f>COUNTIF(AG9:AG37,"=PA")</f>
        <v>0</v>
      </c>
      <c r="AH38">
        <f>COUNTIF(AH9:AH37,"=PA")</f>
        <v>0</v>
      </c>
      <c r="AI38">
        <f>SUM(AI9:AI37)</f>
        <v>203</v>
      </c>
    </row>
    <row r="39" spans="1:35" x14ac:dyDescent="0.3">
      <c r="A39" s="10"/>
      <c r="B39" s="11"/>
      <c r="C39" s="11"/>
      <c r="D39" s="12"/>
      <c r="E39" s="12"/>
      <c r="F39" s="12"/>
      <c r="G39" s="12"/>
      <c r="H39" s="73"/>
      <c r="I39" s="13"/>
      <c r="J39" s="13"/>
      <c r="K39" s="14"/>
      <c r="L39" s="12"/>
      <c r="M39" s="12"/>
      <c r="N39" s="12"/>
      <c r="O39" s="14"/>
      <c r="P39" s="14"/>
      <c r="Q39" s="14"/>
      <c r="R39" s="14"/>
      <c r="S39" s="14"/>
      <c r="T39" s="14"/>
      <c r="U39" s="15"/>
      <c r="V39" s="16"/>
      <c r="W39" s="15"/>
      <c r="X39" s="16"/>
      <c r="Y39" s="15"/>
      <c r="Z39" s="15"/>
      <c r="AA39" s="16"/>
      <c r="AB39" s="15"/>
      <c r="AC39" s="16"/>
      <c r="AD39" s="15"/>
      <c r="AE39" s="16"/>
      <c r="AF39" s="15"/>
      <c r="AG39" s="15"/>
      <c r="AH39" s="15"/>
    </row>
    <row r="40" spans="1:35" ht="15" x14ac:dyDescent="0.35">
      <c r="A40" s="104" t="s">
        <v>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</sheetData>
  <mergeCells count="5">
    <mergeCell ref="A1:AH1"/>
    <mergeCell ref="A2:AH2"/>
    <mergeCell ref="A4:AH4"/>
    <mergeCell ref="A6:AH6"/>
    <mergeCell ref="A40:AH40"/>
  </mergeCells>
  <conditionalFormatting sqref="D39:S39 AE12 AE14 AE17 D9:S37">
    <cfRule type="cellIs" dxfId="27" priority="21" stopIfTrue="1" operator="notEqual">
      <formula>"P"</formula>
    </cfRule>
  </conditionalFormatting>
  <conditionalFormatting sqref="D39:AH39 D9:AH37">
    <cfRule type="cellIs" dxfId="26" priority="15" stopIfTrue="1" operator="equal">
      <formula>"AG"</formula>
    </cfRule>
    <cfRule type="cellIs" dxfId="25" priority="16" stopIfTrue="1" operator="equal">
      <formula>"AI"</formula>
    </cfRule>
    <cfRule type="cellIs" dxfId="24" priority="17" stopIfTrue="1" operator="equal">
      <formula>"PA"</formula>
    </cfRule>
    <cfRule type="cellIs" dxfId="23" priority="18" stopIfTrue="1" operator="equal">
      <formula>"PT"</formula>
    </cfRule>
    <cfRule type="cellIs" dxfId="22" priority="19" stopIfTrue="1" operator="equal">
      <formula>"PC"</formula>
    </cfRule>
    <cfRule type="cellIs" dxfId="21" priority="20" stopIfTrue="1" operator="equal">
      <formula>"A"</formula>
    </cfRule>
  </conditionalFormatting>
  <conditionalFormatting sqref="AI9">
    <cfRule type="cellIs" dxfId="20" priority="14" stopIfTrue="1" operator="notEqual">
      <formula>"P"</formula>
    </cfRule>
  </conditionalFormatting>
  <conditionalFormatting sqref="AI9">
    <cfRule type="cellIs" dxfId="19" priority="8" stopIfTrue="1" operator="equal">
      <formula>"AG"</formula>
    </cfRule>
    <cfRule type="cellIs" dxfId="18" priority="9" stopIfTrue="1" operator="equal">
      <formula>"AI"</formula>
    </cfRule>
    <cfRule type="cellIs" dxfId="17" priority="10" stopIfTrue="1" operator="equal">
      <formula>"PA"</formula>
    </cfRule>
    <cfRule type="cellIs" dxfId="16" priority="11" stopIfTrue="1" operator="equal">
      <formula>"PT"</formula>
    </cfRule>
    <cfRule type="cellIs" dxfId="15" priority="12" stopIfTrue="1" operator="equal">
      <formula>"PC"</formula>
    </cfRule>
    <cfRule type="cellIs" dxfId="14" priority="13" stopIfTrue="1" operator="equal">
      <formula>"A"</formula>
    </cfRule>
  </conditionalFormatting>
  <conditionalFormatting sqref="AI10:AI37">
    <cfRule type="cellIs" dxfId="13" priority="7" stopIfTrue="1" operator="notEqual">
      <formula>"P"</formula>
    </cfRule>
  </conditionalFormatting>
  <conditionalFormatting sqref="AI10:AI37">
    <cfRule type="cellIs" dxfId="12" priority="1" stopIfTrue="1" operator="equal">
      <formula>"AG"</formula>
    </cfRule>
    <cfRule type="cellIs" dxfId="11" priority="2" stopIfTrue="1" operator="equal">
      <formula>"AI"</formula>
    </cfRule>
    <cfRule type="cellIs" dxfId="10" priority="3" stopIfTrue="1" operator="equal">
      <formula>"PA"</formula>
    </cfRule>
    <cfRule type="cellIs" dxfId="9" priority="4" stopIfTrue="1" operator="equal">
      <formula>"PT"</formula>
    </cfRule>
    <cfRule type="cellIs" dxfId="8" priority="5" stopIfTrue="1" operator="equal">
      <formula>"PC"</formula>
    </cfRule>
    <cfRule type="cellIs" dxfId="7" priority="6" stopIfTrue="1" operator="equal">
      <formula>"A"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Settembre 2018</vt:lpstr>
      <vt:lpstr>Ottobre 2018</vt:lpstr>
      <vt:lpstr>Novembre 2018</vt:lpstr>
      <vt:lpstr>Dicembre 2018</vt:lpstr>
      <vt:lpstr>Gennaio 2019</vt:lpstr>
      <vt:lpstr>Febbraio 2019</vt:lpstr>
      <vt:lpstr>Marzo 2019</vt:lpstr>
      <vt:lpstr>Aprile 2019</vt:lpstr>
      <vt:lpstr>Maggio 2019</vt:lpstr>
      <vt:lpstr>TOTALI</vt:lpstr>
    </vt:vector>
  </TitlesOfParts>
  <Company>Alcatel-Lucent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aperego</dc:creator>
  <cp:lastModifiedBy>robertoferrario</cp:lastModifiedBy>
  <cp:lastPrinted>2015-12-17T14:53:53Z</cp:lastPrinted>
  <dcterms:created xsi:type="dcterms:W3CDTF">2015-12-01T15:09:55Z</dcterms:created>
  <dcterms:modified xsi:type="dcterms:W3CDTF">2019-05-21T10:03:30Z</dcterms:modified>
</cp:coreProperties>
</file>