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tente\Desktop\ASD. PALAZZO CALCIO\DOCUMENTI IN GENERALE\"/>
    </mc:Choice>
  </mc:AlternateContent>
  <bookViews>
    <workbookView xWindow="5385" yWindow="-32760" windowWidth="11340" windowHeight="7035" tabRatio="960" firstSheet="1" activeTab="16"/>
  </bookViews>
  <sheets>
    <sheet name="ORARI ALLENAMENTI" sheetId="61" r:id="rId1"/>
    <sheet name="etichette" sheetId="73" r:id="rId2"/>
    <sheet name="T. DATI" sheetId="29" r:id="rId3"/>
    <sheet name="AG" sheetId="76" r:id="rId4"/>
    <sheet name="SET" sheetId="77" r:id="rId5"/>
    <sheet name="OTT" sheetId="78" r:id="rId6"/>
    <sheet name="NOV" sheetId="79" r:id="rId7"/>
    <sheet name="DIC" sheetId="80" r:id="rId8"/>
    <sheet name="GEN" sheetId="81" r:id="rId9"/>
    <sheet name="FEB" sheetId="82" r:id="rId10"/>
    <sheet name="MAR" sheetId="85" r:id="rId11"/>
    <sheet name="APR" sheetId="71" r:id="rId12"/>
    <sheet name="MAG" sheetId="83" r:id="rId13"/>
    <sheet name="GIU" sheetId="84" r:id="rId14"/>
    <sheet name="RI" sheetId="16" r:id="rId15"/>
    <sheet name="1" sheetId="28" r:id="rId16"/>
    <sheet name="2" sheetId="86" r:id="rId17"/>
    <sheet name="3" sheetId="32" r:id="rId18"/>
    <sheet name="4" sheetId="33" r:id="rId19"/>
    <sheet name="5" sheetId="34" r:id="rId20"/>
    <sheet name="6" sheetId="56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2" r:id="rId28"/>
    <sheet name="14" sheetId="43" r:id="rId29"/>
    <sheet name="15" sheetId="57" r:id="rId30"/>
    <sheet name="16" sheetId="44" r:id="rId31"/>
    <sheet name="17" sheetId="45" r:id="rId32"/>
    <sheet name="18" sheetId="46" r:id="rId33"/>
    <sheet name="19" sheetId="47" r:id="rId34"/>
    <sheet name="20" sheetId="48" r:id="rId35"/>
    <sheet name="21" sheetId="49" r:id="rId36"/>
    <sheet name="22" sheetId="50" r:id="rId37"/>
    <sheet name="23" sheetId="51" r:id="rId38"/>
    <sheet name="24" sheetId="52" r:id="rId39"/>
  </sheets>
  <definedNames>
    <definedName name="_xlnm._FilterDatabase" localSheetId="2" hidden="1">'T. DATI'!$A$6:$BB$31</definedName>
    <definedName name="_xlnm.Print_Area" localSheetId="3">AG!$A$1:$EJ$38</definedName>
    <definedName name="_xlnm.Print_Area" localSheetId="11">APR!$A$1:$EJ$38</definedName>
    <definedName name="_xlnm.Print_Area" localSheetId="7">DIC!$A$1:$EJ$38</definedName>
    <definedName name="_xlnm.Print_Area" localSheetId="1">etichette!$A$1:$C$8</definedName>
    <definedName name="_xlnm.Print_Area" localSheetId="9">FEB!$A$1:$EJ$38</definedName>
    <definedName name="_xlnm.Print_Area" localSheetId="8">GEN!$A$1:$EJ$38</definedName>
    <definedName name="_xlnm.Print_Area" localSheetId="13">GIU!$A$1:$EJ$38</definedName>
    <definedName name="_xlnm.Print_Area" localSheetId="12">MAG!$A$1:$EJ$38</definedName>
    <definedName name="_xlnm.Print_Area" localSheetId="10">MAR!$A$1:$EJ$38</definedName>
    <definedName name="_xlnm.Print_Area" localSheetId="6">NOV!$A$1:$EJ$38</definedName>
    <definedName name="_xlnm.Print_Area" localSheetId="0">'ORARI ALLENAMENTI'!$A$1:$E$10</definedName>
    <definedName name="_xlnm.Print_Area" localSheetId="5">OTT!$A$1:$EJ$38</definedName>
    <definedName name="_xlnm.Print_Area" localSheetId="14">RI!$A$1:$AX$160</definedName>
    <definedName name="_xlnm.Print_Area" localSheetId="4">SET!$A$1:$EJ$38</definedName>
  </definedNames>
  <calcPr calcId="162913"/>
</workbook>
</file>

<file path=xl/calcChain.xml><?xml version="1.0" encoding="utf-8"?>
<calcChain xmlns="http://schemas.openxmlformats.org/spreadsheetml/2006/main">
  <c r="I31" i="52" l="1"/>
  <c r="B31" i="52"/>
  <c r="I30" i="52"/>
  <c r="E30" i="52"/>
  <c r="B30" i="52"/>
  <c r="I29" i="52"/>
  <c r="E29" i="52"/>
  <c r="B29" i="52"/>
  <c r="B28" i="52"/>
  <c r="I31" i="51"/>
  <c r="B31" i="51"/>
  <c r="I30" i="51"/>
  <c r="E30" i="51"/>
  <c r="B30" i="51"/>
  <c r="I29" i="51"/>
  <c r="E29" i="51"/>
  <c r="B29" i="51"/>
  <c r="B28" i="51"/>
  <c r="I31" i="50"/>
  <c r="B31" i="50"/>
  <c r="I30" i="50"/>
  <c r="E30" i="50"/>
  <c r="B30" i="50"/>
  <c r="I29" i="50"/>
  <c r="E29" i="50"/>
  <c r="B29" i="50"/>
  <c r="B28" i="50"/>
  <c r="I31" i="49"/>
  <c r="B31" i="49"/>
  <c r="I30" i="49"/>
  <c r="E30" i="49"/>
  <c r="B30" i="49"/>
  <c r="I29" i="49"/>
  <c r="E29" i="49"/>
  <c r="B29" i="49"/>
  <c r="B28" i="49"/>
  <c r="I31" i="48"/>
  <c r="B31" i="48"/>
  <c r="I30" i="48"/>
  <c r="E30" i="48"/>
  <c r="B30" i="48"/>
  <c r="I29" i="48"/>
  <c r="E29" i="48"/>
  <c r="B29" i="48"/>
  <c r="B28" i="48"/>
  <c r="I31" i="47"/>
  <c r="B31" i="47"/>
  <c r="I30" i="47"/>
  <c r="E30" i="47"/>
  <c r="B30" i="47"/>
  <c r="I29" i="47"/>
  <c r="E29" i="47"/>
  <c r="B29" i="47"/>
  <c r="B28" i="47"/>
  <c r="I31" i="46"/>
  <c r="B31" i="46"/>
  <c r="I30" i="46"/>
  <c r="E30" i="46"/>
  <c r="B30" i="46"/>
  <c r="I29" i="46"/>
  <c r="E29" i="46"/>
  <c r="B29" i="46"/>
  <c r="B28" i="46"/>
  <c r="I31" i="45"/>
  <c r="B31" i="45"/>
  <c r="I30" i="45"/>
  <c r="E30" i="45"/>
  <c r="B30" i="45"/>
  <c r="I29" i="45"/>
  <c r="E29" i="45"/>
  <c r="B29" i="45"/>
  <c r="B28" i="45"/>
  <c r="I31" i="44"/>
  <c r="B31" i="44"/>
  <c r="I30" i="44"/>
  <c r="E30" i="44"/>
  <c r="B30" i="44"/>
  <c r="I29" i="44"/>
  <c r="E29" i="44"/>
  <c r="B29" i="44"/>
  <c r="B28" i="44"/>
  <c r="I31" i="57"/>
  <c r="B31" i="57"/>
  <c r="I30" i="57"/>
  <c r="E30" i="57"/>
  <c r="B30" i="57"/>
  <c r="I29" i="57"/>
  <c r="E29" i="57"/>
  <c r="B29" i="57"/>
  <c r="B28" i="57"/>
  <c r="I31" i="43"/>
  <c r="B31" i="43"/>
  <c r="I30" i="43"/>
  <c r="E30" i="43"/>
  <c r="B30" i="43"/>
  <c r="I29" i="43"/>
  <c r="E29" i="43"/>
  <c r="B29" i="43"/>
  <c r="B28" i="43"/>
  <c r="I31" i="42"/>
  <c r="B31" i="42"/>
  <c r="I30" i="42"/>
  <c r="E30" i="42"/>
  <c r="B30" i="42"/>
  <c r="I29" i="42"/>
  <c r="E29" i="42"/>
  <c r="B29" i="42"/>
  <c r="B28" i="42"/>
  <c r="I31" i="40"/>
  <c r="B31" i="40"/>
  <c r="I30" i="40"/>
  <c r="E30" i="40"/>
  <c r="B30" i="40"/>
  <c r="I29" i="40"/>
  <c r="E29" i="40"/>
  <c r="B29" i="40"/>
  <c r="B28" i="40"/>
  <c r="I31" i="39"/>
  <c r="B31" i="39"/>
  <c r="I30" i="39"/>
  <c r="E30" i="39"/>
  <c r="B30" i="39"/>
  <c r="I29" i="39"/>
  <c r="E29" i="39"/>
  <c r="B29" i="39"/>
  <c r="B28" i="39"/>
  <c r="I31" i="38"/>
  <c r="B31" i="38"/>
  <c r="I30" i="38"/>
  <c r="E30" i="38"/>
  <c r="B30" i="38"/>
  <c r="I29" i="38"/>
  <c r="E29" i="38"/>
  <c r="B29" i="38"/>
  <c r="B28" i="38"/>
  <c r="I31" i="37"/>
  <c r="B31" i="37"/>
  <c r="I30" i="37"/>
  <c r="E30" i="37"/>
  <c r="B30" i="37"/>
  <c r="I29" i="37"/>
  <c r="E29" i="37"/>
  <c r="B29" i="37"/>
  <c r="B28" i="37"/>
  <c r="I31" i="36"/>
  <c r="B31" i="36"/>
  <c r="I30" i="36"/>
  <c r="E30" i="36"/>
  <c r="B30" i="36"/>
  <c r="I29" i="36"/>
  <c r="E29" i="36"/>
  <c r="B29" i="36"/>
  <c r="B28" i="36"/>
  <c r="I31" i="35"/>
  <c r="B31" i="35"/>
  <c r="I30" i="35"/>
  <c r="E30" i="35"/>
  <c r="B30" i="35"/>
  <c r="I29" i="35"/>
  <c r="E29" i="35"/>
  <c r="B29" i="35"/>
  <c r="B28" i="35"/>
  <c r="I31" i="56"/>
  <c r="B31" i="56"/>
  <c r="I30" i="56"/>
  <c r="E30" i="56"/>
  <c r="B30" i="56"/>
  <c r="I29" i="56"/>
  <c r="E29" i="56"/>
  <c r="B29" i="56"/>
  <c r="B28" i="56"/>
  <c r="I31" i="34"/>
  <c r="B31" i="34"/>
  <c r="I30" i="34"/>
  <c r="E30" i="34"/>
  <c r="B30" i="34"/>
  <c r="I29" i="34"/>
  <c r="E29" i="34"/>
  <c r="B29" i="34"/>
  <c r="B28" i="34"/>
  <c r="I31" i="33"/>
  <c r="B31" i="33"/>
  <c r="I30" i="33"/>
  <c r="E30" i="33"/>
  <c r="B30" i="33"/>
  <c r="I29" i="33"/>
  <c r="E29" i="33"/>
  <c r="B29" i="33"/>
  <c r="B28" i="33"/>
  <c r="I31" i="32"/>
  <c r="B31" i="32"/>
  <c r="I30" i="32"/>
  <c r="E30" i="32"/>
  <c r="B30" i="32"/>
  <c r="I29" i="32"/>
  <c r="E29" i="32"/>
  <c r="B29" i="32"/>
  <c r="B28" i="32"/>
  <c r="I31" i="86"/>
  <c r="B31" i="86"/>
  <c r="I30" i="86"/>
  <c r="E30" i="86"/>
  <c r="B30" i="86"/>
  <c r="I29" i="86"/>
  <c r="E29" i="86"/>
  <c r="B29" i="86"/>
  <c r="B28" i="86"/>
  <c r="I31" i="28"/>
  <c r="I30" i="28"/>
  <c r="H23" i="52" l="1"/>
  <c r="I21" i="52"/>
  <c r="I20" i="52"/>
  <c r="I18" i="52"/>
  <c r="I17" i="52"/>
  <c r="I16" i="52"/>
  <c r="I15" i="52"/>
  <c r="I14" i="52"/>
  <c r="I13" i="52"/>
  <c r="I12" i="52"/>
  <c r="F20" i="52"/>
  <c r="F21" i="52"/>
  <c r="F22" i="52"/>
  <c r="F23" i="52"/>
  <c r="F24" i="52"/>
  <c r="F25" i="52"/>
  <c r="F17" i="52"/>
  <c r="F16" i="52"/>
  <c r="E15" i="52"/>
  <c r="F15" i="52"/>
  <c r="F14" i="52"/>
  <c r="F13" i="52"/>
  <c r="F12" i="52"/>
  <c r="E26" i="52"/>
  <c r="E25" i="52"/>
  <c r="E24" i="52"/>
  <c r="E23" i="52"/>
  <c r="E22" i="52"/>
  <c r="E21" i="52"/>
  <c r="E20" i="52"/>
  <c r="E19" i="52"/>
  <c r="E17" i="52"/>
  <c r="E18" i="52"/>
  <c r="E16" i="52"/>
  <c r="E14" i="52"/>
  <c r="E13" i="52"/>
  <c r="E12" i="52"/>
  <c r="B24" i="52"/>
  <c r="B23" i="52"/>
  <c r="B22" i="52"/>
  <c r="B20" i="52"/>
  <c r="B19" i="52"/>
  <c r="B18" i="52"/>
  <c r="B17" i="52"/>
  <c r="B15" i="52"/>
  <c r="B14" i="52"/>
  <c r="B13" i="52"/>
  <c r="B12" i="52"/>
  <c r="B9" i="52"/>
  <c r="B8" i="52"/>
  <c r="B7" i="52"/>
  <c r="B6" i="52"/>
  <c r="H23" i="51"/>
  <c r="I21" i="51"/>
  <c r="I20" i="51"/>
  <c r="I18" i="51"/>
  <c r="I17" i="51"/>
  <c r="I16" i="51"/>
  <c r="I15" i="51"/>
  <c r="I14" i="51"/>
  <c r="I13" i="51"/>
  <c r="I12" i="51"/>
  <c r="F12" i="51"/>
  <c r="F13" i="51"/>
  <c r="F14" i="51"/>
  <c r="F15" i="51"/>
  <c r="F16" i="51"/>
  <c r="F17" i="51"/>
  <c r="F20" i="51"/>
  <c r="F21" i="51"/>
  <c r="F22" i="51"/>
  <c r="F23" i="51"/>
  <c r="F24" i="51"/>
  <c r="F25" i="51"/>
  <c r="E26" i="51"/>
  <c r="E25" i="51"/>
  <c r="E24" i="51"/>
  <c r="E23" i="51"/>
  <c r="E22" i="51"/>
  <c r="E21" i="51"/>
  <c r="E20" i="51"/>
  <c r="E19" i="51"/>
  <c r="E18" i="51"/>
  <c r="E16" i="51"/>
  <c r="E17" i="51"/>
  <c r="E15" i="51"/>
  <c r="E13" i="51"/>
  <c r="E14" i="51"/>
  <c r="E12" i="51"/>
  <c r="B24" i="51"/>
  <c r="B23" i="51"/>
  <c r="B22" i="51"/>
  <c r="B20" i="51"/>
  <c r="B19" i="51"/>
  <c r="B18" i="51"/>
  <c r="B17" i="51"/>
  <c r="B15" i="51"/>
  <c r="B14" i="51"/>
  <c r="B13" i="51"/>
  <c r="B12" i="51"/>
  <c r="B9" i="51"/>
  <c r="B8" i="51"/>
  <c r="B7" i="51"/>
  <c r="B6" i="51"/>
  <c r="H23" i="50"/>
  <c r="I21" i="50"/>
  <c r="I20" i="50"/>
  <c r="I18" i="50"/>
  <c r="I17" i="50"/>
  <c r="I16" i="50"/>
  <c r="I15" i="50"/>
  <c r="I14" i="50"/>
  <c r="I13" i="50"/>
  <c r="I12" i="50"/>
  <c r="F20" i="50"/>
  <c r="F21" i="50"/>
  <c r="F22" i="50"/>
  <c r="F23" i="50"/>
  <c r="F24" i="50"/>
  <c r="F25" i="50"/>
  <c r="F12" i="50"/>
  <c r="F13" i="50"/>
  <c r="F14" i="50"/>
  <c r="F15" i="50"/>
  <c r="F16" i="50"/>
  <c r="F1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B24" i="50"/>
  <c r="B23" i="50"/>
  <c r="B22" i="50"/>
  <c r="B20" i="50"/>
  <c r="B19" i="50"/>
  <c r="B18" i="50"/>
  <c r="B17" i="50"/>
  <c r="B15" i="50"/>
  <c r="B14" i="50"/>
  <c r="B13" i="50"/>
  <c r="B12" i="50"/>
  <c r="B9" i="50"/>
  <c r="B8" i="50"/>
  <c r="B7" i="50"/>
  <c r="B6" i="50"/>
  <c r="H23" i="49"/>
  <c r="I21" i="49"/>
  <c r="I20" i="49"/>
  <c r="I18" i="49"/>
  <c r="I17" i="49"/>
  <c r="I16" i="49"/>
  <c r="I15" i="49"/>
  <c r="I14" i="49"/>
  <c r="I13" i="49"/>
  <c r="I12" i="49"/>
  <c r="F12" i="49"/>
  <c r="F13" i="49"/>
  <c r="F14" i="49"/>
  <c r="F15" i="49"/>
  <c r="F16" i="49"/>
  <c r="F17" i="49"/>
  <c r="F20" i="49"/>
  <c r="F21" i="49"/>
  <c r="F22" i="49"/>
  <c r="F23" i="49"/>
  <c r="F24" i="49"/>
  <c r="F25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B24" i="49"/>
  <c r="B23" i="49"/>
  <c r="B22" i="49"/>
  <c r="B20" i="49"/>
  <c r="B19" i="49"/>
  <c r="B18" i="49"/>
  <c r="B17" i="49"/>
  <c r="B15" i="49"/>
  <c r="B14" i="49"/>
  <c r="B13" i="49"/>
  <c r="B12" i="49"/>
  <c r="B9" i="49"/>
  <c r="B8" i="49"/>
  <c r="B7" i="49"/>
  <c r="B6" i="49"/>
  <c r="H23" i="48"/>
  <c r="I21" i="48"/>
  <c r="I20" i="48"/>
  <c r="I18" i="48"/>
  <c r="I17" i="48"/>
  <c r="I16" i="48"/>
  <c r="I15" i="48"/>
  <c r="I14" i="48"/>
  <c r="I13" i="48"/>
  <c r="I12" i="48"/>
  <c r="F20" i="48"/>
  <c r="F21" i="48"/>
  <c r="F22" i="48"/>
  <c r="F23" i="48"/>
  <c r="F24" i="48"/>
  <c r="F25" i="48"/>
  <c r="F12" i="48"/>
  <c r="F13" i="48"/>
  <c r="F14" i="48"/>
  <c r="F15" i="48"/>
  <c r="F16" i="48"/>
  <c r="F1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B24" i="48"/>
  <c r="B20" i="48"/>
  <c r="B23" i="48"/>
  <c r="B22" i="48"/>
  <c r="B19" i="48"/>
  <c r="B18" i="48"/>
  <c r="B17" i="48"/>
  <c r="B15" i="48"/>
  <c r="B14" i="48"/>
  <c r="B13" i="48"/>
  <c r="B12" i="48"/>
  <c r="B9" i="48"/>
  <c r="B8" i="48"/>
  <c r="B7" i="48"/>
  <c r="B6" i="48"/>
  <c r="H23" i="47"/>
  <c r="I21" i="47"/>
  <c r="I20" i="47"/>
  <c r="I18" i="47"/>
  <c r="I17" i="47"/>
  <c r="I16" i="47"/>
  <c r="I15" i="47"/>
  <c r="I14" i="47"/>
  <c r="I13" i="47"/>
  <c r="I12" i="47"/>
  <c r="F20" i="47"/>
  <c r="F21" i="47"/>
  <c r="F22" i="47"/>
  <c r="F23" i="47"/>
  <c r="F24" i="47"/>
  <c r="F25" i="47"/>
  <c r="F12" i="47"/>
  <c r="F13" i="47"/>
  <c r="F14" i="47"/>
  <c r="F15" i="47"/>
  <c r="F16" i="47"/>
  <c r="F1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B24" i="47"/>
  <c r="B23" i="47"/>
  <c r="B22" i="47"/>
  <c r="B20" i="47"/>
  <c r="B19" i="47"/>
  <c r="B18" i="47"/>
  <c r="B17" i="47"/>
  <c r="B15" i="47"/>
  <c r="B14" i="47"/>
  <c r="B13" i="47"/>
  <c r="B12" i="47"/>
  <c r="B9" i="47"/>
  <c r="B8" i="47"/>
  <c r="B7" i="47"/>
  <c r="B6" i="47"/>
  <c r="H23" i="46"/>
  <c r="I21" i="46"/>
  <c r="I20" i="46"/>
  <c r="I18" i="46"/>
  <c r="I17" i="46"/>
  <c r="I16" i="46"/>
  <c r="I15" i="46"/>
  <c r="I14" i="46"/>
  <c r="I13" i="46"/>
  <c r="I12" i="46"/>
  <c r="F20" i="46"/>
  <c r="F21" i="46"/>
  <c r="F22" i="46"/>
  <c r="F23" i="46"/>
  <c r="F24" i="46"/>
  <c r="F25" i="46"/>
  <c r="F12" i="46"/>
  <c r="F13" i="46"/>
  <c r="F14" i="46"/>
  <c r="F15" i="46"/>
  <c r="F16" i="46"/>
  <c r="F17" i="46"/>
  <c r="E25" i="46"/>
  <c r="E26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B24" i="46"/>
  <c r="B23" i="46"/>
  <c r="B22" i="46"/>
  <c r="B20" i="46"/>
  <c r="B19" i="46"/>
  <c r="B18" i="46"/>
  <c r="B17" i="46"/>
  <c r="B15" i="46"/>
  <c r="B14" i="46"/>
  <c r="B13" i="46"/>
  <c r="B12" i="46"/>
  <c r="B9" i="46"/>
  <c r="B7" i="46"/>
  <c r="B6" i="46"/>
  <c r="B8" i="46"/>
  <c r="H23" i="45"/>
  <c r="I21" i="45"/>
  <c r="I20" i="45"/>
  <c r="I18" i="45"/>
  <c r="I17" i="45"/>
  <c r="I16" i="45"/>
  <c r="I15" i="45"/>
  <c r="I14" i="45"/>
  <c r="I13" i="45"/>
  <c r="I12" i="45"/>
  <c r="E26" i="45"/>
  <c r="F20" i="45"/>
  <c r="F21" i="45"/>
  <c r="F22" i="45"/>
  <c r="F23" i="45"/>
  <c r="F24" i="45"/>
  <c r="F25" i="45"/>
  <c r="F12" i="45"/>
  <c r="F13" i="45"/>
  <c r="F14" i="45"/>
  <c r="F15" i="45"/>
  <c r="F16" i="45"/>
  <c r="F17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B24" i="45"/>
  <c r="B23" i="45"/>
  <c r="B22" i="45"/>
  <c r="B20" i="45"/>
  <c r="B19" i="45"/>
  <c r="B18" i="45"/>
  <c r="B17" i="45"/>
  <c r="B15" i="45"/>
  <c r="B14" i="45"/>
  <c r="B13" i="45"/>
  <c r="B12" i="45"/>
  <c r="B9" i="45"/>
  <c r="B8" i="45"/>
  <c r="B7" i="45"/>
  <c r="B6" i="45"/>
  <c r="B9" i="44"/>
  <c r="B8" i="44"/>
  <c r="B7" i="44"/>
  <c r="B6" i="44"/>
  <c r="H23" i="44"/>
  <c r="I21" i="44"/>
  <c r="I20" i="44"/>
  <c r="I18" i="44"/>
  <c r="I17" i="44"/>
  <c r="I16" i="44"/>
  <c r="I15" i="44"/>
  <c r="I14" i="44"/>
  <c r="I13" i="44"/>
  <c r="I12" i="44"/>
  <c r="F20" i="44"/>
  <c r="F21" i="44"/>
  <c r="F22" i="44"/>
  <c r="F23" i="44"/>
  <c r="F24" i="44"/>
  <c r="F25" i="44"/>
  <c r="E26" i="44"/>
  <c r="E25" i="44"/>
  <c r="E24" i="44"/>
  <c r="E23" i="44"/>
  <c r="E21" i="44"/>
  <c r="E22" i="44"/>
  <c r="E20" i="44"/>
  <c r="E19" i="44"/>
  <c r="E18" i="44"/>
  <c r="F12" i="44"/>
  <c r="F13" i="44"/>
  <c r="F14" i="44"/>
  <c r="F15" i="44"/>
  <c r="F16" i="44"/>
  <c r="F17" i="44"/>
  <c r="E17" i="44"/>
  <c r="E16" i="44"/>
  <c r="E15" i="44"/>
  <c r="E14" i="44"/>
  <c r="E13" i="44"/>
  <c r="E12" i="44"/>
  <c r="B24" i="44"/>
  <c r="B23" i="44"/>
  <c r="B22" i="44"/>
  <c r="B20" i="44"/>
  <c r="B19" i="44"/>
  <c r="B18" i="44"/>
  <c r="B17" i="44"/>
  <c r="B15" i="44"/>
  <c r="B14" i="44"/>
  <c r="B13" i="44"/>
  <c r="B12" i="44"/>
  <c r="H23" i="57"/>
  <c r="I21" i="57"/>
  <c r="I20" i="57"/>
  <c r="I18" i="57"/>
  <c r="I17" i="57"/>
  <c r="I16" i="57"/>
  <c r="I15" i="57"/>
  <c r="I14" i="57"/>
  <c r="I13" i="57"/>
  <c r="I12" i="57"/>
  <c r="F20" i="57"/>
  <c r="F21" i="57"/>
  <c r="F22" i="57"/>
  <c r="F23" i="57"/>
  <c r="F24" i="57"/>
  <c r="F25" i="57"/>
  <c r="F17" i="57"/>
  <c r="F16" i="57"/>
  <c r="F15" i="57"/>
  <c r="F14" i="57"/>
  <c r="F13" i="57"/>
  <c r="F12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B24" i="57"/>
  <c r="B23" i="57"/>
  <c r="B22" i="57"/>
  <c r="B20" i="57"/>
  <c r="B19" i="57"/>
  <c r="B18" i="57"/>
  <c r="B17" i="57"/>
  <c r="B15" i="57"/>
  <c r="B14" i="57"/>
  <c r="B13" i="57"/>
  <c r="B12" i="57"/>
  <c r="B9" i="57"/>
  <c r="B8" i="57"/>
  <c r="B7" i="57"/>
  <c r="B6" i="57"/>
  <c r="H23" i="43"/>
  <c r="I21" i="43"/>
  <c r="I20" i="43"/>
  <c r="I18" i="43"/>
  <c r="I17" i="43"/>
  <c r="I16" i="43"/>
  <c r="I15" i="43"/>
  <c r="I14" i="43"/>
  <c r="I13" i="43"/>
  <c r="I12" i="43"/>
  <c r="E26" i="43"/>
  <c r="F20" i="43"/>
  <c r="F21" i="43"/>
  <c r="F22" i="43"/>
  <c r="F23" i="43"/>
  <c r="F24" i="43"/>
  <c r="F25" i="43"/>
  <c r="F12" i="43"/>
  <c r="F13" i="43"/>
  <c r="F14" i="43"/>
  <c r="F15" i="43"/>
  <c r="F16" i="43"/>
  <c r="F17" i="43"/>
  <c r="E25" i="43"/>
  <c r="E24" i="43"/>
  <c r="E23" i="43"/>
  <c r="E22" i="43"/>
  <c r="E21" i="43"/>
  <c r="E20" i="43"/>
  <c r="E19" i="43"/>
  <c r="E18" i="43"/>
  <c r="E17" i="43"/>
  <c r="E16" i="43"/>
  <c r="E15" i="43"/>
  <c r="E13" i="43"/>
  <c r="E14" i="43"/>
  <c r="E12" i="43"/>
  <c r="B24" i="43"/>
  <c r="B23" i="43"/>
  <c r="B22" i="43"/>
  <c r="B20" i="43"/>
  <c r="B19" i="43"/>
  <c r="B18" i="43"/>
  <c r="B17" i="43"/>
  <c r="B15" i="43"/>
  <c r="B14" i="43"/>
  <c r="B13" i="43"/>
  <c r="B12" i="43"/>
  <c r="B9" i="43"/>
  <c r="B8" i="43"/>
  <c r="B7" i="43"/>
  <c r="B6" i="43"/>
  <c r="H23" i="42"/>
  <c r="I20" i="42"/>
  <c r="I21" i="42"/>
  <c r="I18" i="42"/>
  <c r="I17" i="42"/>
  <c r="I15" i="42"/>
  <c r="I16" i="42"/>
  <c r="I13" i="42"/>
  <c r="I14" i="42"/>
  <c r="I12" i="42"/>
  <c r="F20" i="42"/>
  <c r="F21" i="42"/>
  <c r="F22" i="42"/>
  <c r="F23" i="42"/>
  <c r="F24" i="42"/>
  <c r="F25" i="42"/>
  <c r="F12" i="42"/>
  <c r="F13" i="42"/>
  <c r="F14" i="42"/>
  <c r="F15" i="42"/>
  <c r="F16" i="42"/>
  <c r="F17" i="42"/>
  <c r="E25" i="42"/>
  <c r="E26" i="42"/>
  <c r="E24" i="42"/>
  <c r="E22" i="42"/>
  <c r="E23" i="42"/>
  <c r="E21" i="42"/>
  <c r="E19" i="42"/>
  <c r="E20" i="42"/>
  <c r="E18" i="42"/>
  <c r="E16" i="42"/>
  <c r="E17" i="42"/>
  <c r="E15" i="42"/>
  <c r="E13" i="42"/>
  <c r="E14" i="42"/>
  <c r="E12" i="42"/>
  <c r="B24" i="42"/>
  <c r="B23" i="42"/>
  <c r="B22" i="42"/>
  <c r="B20" i="42"/>
  <c r="B19" i="42"/>
  <c r="B18" i="42"/>
  <c r="B17" i="42"/>
  <c r="B15" i="42"/>
  <c r="B14" i="42"/>
  <c r="B13" i="42"/>
  <c r="B12" i="42"/>
  <c r="B9" i="42"/>
  <c r="B8" i="42"/>
  <c r="B7" i="42"/>
  <c r="B6" i="42"/>
  <c r="A33" i="36"/>
  <c r="A34" i="36"/>
  <c r="A33" i="38"/>
  <c r="A33" i="40"/>
  <c r="H23" i="40"/>
  <c r="I21" i="40"/>
  <c r="I20" i="40"/>
  <c r="I18" i="40"/>
  <c r="I17" i="40"/>
  <c r="I16" i="40"/>
  <c r="I15" i="40"/>
  <c r="I14" i="40"/>
  <c r="I13" i="40"/>
  <c r="I12" i="40"/>
  <c r="F20" i="40"/>
  <c r="F21" i="40"/>
  <c r="F22" i="40"/>
  <c r="F23" i="40"/>
  <c r="F24" i="40"/>
  <c r="F25" i="40"/>
  <c r="F12" i="40"/>
  <c r="F13" i="40"/>
  <c r="F14" i="40"/>
  <c r="F15" i="40"/>
  <c r="F16" i="40"/>
  <c r="F1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B24" i="40"/>
  <c r="B23" i="40"/>
  <c r="B22" i="40"/>
  <c r="B20" i="40"/>
  <c r="B19" i="40"/>
  <c r="B18" i="40"/>
  <c r="B17" i="40"/>
  <c r="B15" i="40"/>
  <c r="B14" i="40"/>
  <c r="B13" i="40"/>
  <c r="B12" i="40"/>
  <c r="B9" i="40"/>
  <c r="B8" i="40"/>
  <c r="B7" i="40"/>
  <c r="B6" i="40"/>
  <c r="H23" i="39"/>
  <c r="I21" i="39"/>
  <c r="I20" i="39"/>
  <c r="I18" i="39"/>
  <c r="I17" i="39"/>
  <c r="I16" i="39"/>
  <c r="I15" i="39"/>
  <c r="I14" i="39"/>
  <c r="I13" i="39"/>
  <c r="I12" i="39"/>
  <c r="F20" i="39"/>
  <c r="F21" i="39"/>
  <c r="F22" i="39"/>
  <c r="F23" i="39"/>
  <c r="F24" i="39"/>
  <c r="F25" i="39"/>
  <c r="F13" i="39"/>
  <c r="F14" i="39"/>
  <c r="F15" i="39"/>
  <c r="F16" i="39"/>
  <c r="F1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F12" i="39"/>
  <c r="E12" i="39"/>
  <c r="B24" i="39"/>
  <c r="B23" i="39"/>
  <c r="B22" i="39"/>
  <c r="B20" i="39"/>
  <c r="B19" i="39"/>
  <c r="B18" i="39"/>
  <c r="B17" i="39"/>
  <c r="B15" i="39"/>
  <c r="B14" i="39"/>
  <c r="B13" i="39"/>
  <c r="B12" i="39"/>
  <c r="B9" i="39"/>
  <c r="B8" i="39"/>
  <c r="B7" i="39"/>
  <c r="B6" i="39"/>
  <c r="H23" i="38" l="1"/>
  <c r="I21" i="38"/>
  <c r="I20" i="38"/>
  <c r="I18" i="38"/>
  <c r="I17" i="38"/>
  <c r="I16" i="38"/>
  <c r="I15" i="38"/>
  <c r="I14" i="38"/>
  <c r="I13" i="38"/>
  <c r="I12" i="38"/>
  <c r="F20" i="38"/>
  <c r="F21" i="38"/>
  <c r="F22" i="38"/>
  <c r="F23" i="38"/>
  <c r="F24" i="38"/>
  <c r="F25" i="38"/>
  <c r="E26" i="38"/>
  <c r="E25" i="38"/>
  <c r="E24" i="38"/>
  <c r="E23" i="38"/>
  <c r="E22" i="38"/>
  <c r="E21" i="38"/>
  <c r="E20" i="38"/>
  <c r="E19" i="38"/>
  <c r="E18" i="38"/>
  <c r="F12" i="38"/>
  <c r="F13" i="38"/>
  <c r="F14" i="38"/>
  <c r="F15" i="38"/>
  <c r="F16" i="38"/>
  <c r="F17" i="38"/>
  <c r="E16" i="38"/>
  <c r="E15" i="38"/>
  <c r="E17" i="38"/>
  <c r="E14" i="38"/>
  <c r="E13" i="38"/>
  <c r="E12" i="38"/>
  <c r="B24" i="38"/>
  <c r="B23" i="38"/>
  <c r="B22" i="38"/>
  <c r="B20" i="38"/>
  <c r="B19" i="38"/>
  <c r="B18" i="38"/>
  <c r="B17" i="38"/>
  <c r="B15" i="38"/>
  <c r="B14" i="38"/>
  <c r="B13" i="38"/>
  <c r="B12" i="38"/>
  <c r="B9" i="38"/>
  <c r="B8" i="38"/>
  <c r="B7" i="38"/>
  <c r="B6" i="38"/>
  <c r="H23" i="37"/>
  <c r="I21" i="37"/>
  <c r="I20" i="37"/>
  <c r="I18" i="37"/>
  <c r="I17" i="37"/>
  <c r="I16" i="37"/>
  <c r="I15" i="37"/>
  <c r="I14" i="37"/>
  <c r="I13" i="37"/>
  <c r="I12" i="37"/>
  <c r="F20" i="37"/>
  <c r="F21" i="37"/>
  <c r="F22" i="37"/>
  <c r="F23" i="37"/>
  <c r="F24" i="37"/>
  <c r="F25" i="37"/>
  <c r="E26" i="37"/>
  <c r="E25" i="37"/>
  <c r="E24" i="37"/>
  <c r="E23" i="37"/>
  <c r="E22" i="37"/>
  <c r="E21" i="37"/>
  <c r="F12" i="37"/>
  <c r="F13" i="37"/>
  <c r="F14" i="37"/>
  <c r="F15" i="37"/>
  <c r="F16" i="37"/>
  <c r="F17" i="37"/>
  <c r="E20" i="37"/>
  <c r="E19" i="37"/>
  <c r="E18" i="37"/>
  <c r="E17" i="37"/>
  <c r="E16" i="37"/>
  <c r="E15" i="37"/>
  <c r="E14" i="37"/>
  <c r="E13" i="37"/>
  <c r="E12" i="37"/>
  <c r="B24" i="37"/>
  <c r="B23" i="37"/>
  <c r="B22" i="37"/>
  <c r="B20" i="37"/>
  <c r="B19" i="37"/>
  <c r="B18" i="37"/>
  <c r="B17" i="37"/>
  <c r="B15" i="37"/>
  <c r="B14" i="37"/>
  <c r="B13" i="37"/>
  <c r="B12" i="37"/>
  <c r="B9" i="37"/>
  <c r="B8" i="37"/>
  <c r="B7" i="37"/>
  <c r="B6" i="37"/>
  <c r="H23" i="36"/>
  <c r="I21" i="36"/>
  <c r="I20" i="36"/>
  <c r="I18" i="36"/>
  <c r="I17" i="36"/>
  <c r="I16" i="36"/>
  <c r="I15" i="36"/>
  <c r="I14" i="36"/>
  <c r="I13" i="36"/>
  <c r="I12" i="36"/>
  <c r="F20" i="36"/>
  <c r="F21" i="36"/>
  <c r="F22" i="36"/>
  <c r="F23" i="36"/>
  <c r="F24" i="36"/>
  <c r="F25" i="36"/>
  <c r="E26" i="36"/>
  <c r="E25" i="36"/>
  <c r="E24" i="36"/>
  <c r="E23" i="36"/>
  <c r="E22" i="36"/>
  <c r="E21" i="36"/>
  <c r="E20" i="36"/>
  <c r="F12" i="36"/>
  <c r="F13" i="36"/>
  <c r="F14" i="36"/>
  <c r="F15" i="36"/>
  <c r="F16" i="36"/>
  <c r="F17" i="36"/>
  <c r="E19" i="36"/>
  <c r="E18" i="36"/>
  <c r="E17" i="36"/>
  <c r="E16" i="36"/>
  <c r="E15" i="36"/>
  <c r="E14" i="36"/>
  <c r="E13" i="36"/>
  <c r="E12" i="36"/>
  <c r="B24" i="36"/>
  <c r="B23" i="36"/>
  <c r="B22" i="36"/>
  <c r="B20" i="36"/>
  <c r="B19" i="36"/>
  <c r="B18" i="36"/>
  <c r="B17" i="36"/>
  <c r="B15" i="36"/>
  <c r="B14" i="36"/>
  <c r="B13" i="36"/>
  <c r="B12" i="36"/>
  <c r="B9" i="36"/>
  <c r="B8" i="36"/>
  <c r="B7" i="36"/>
  <c r="B6" i="36"/>
  <c r="H23" i="35"/>
  <c r="I21" i="35"/>
  <c r="I20" i="35"/>
  <c r="I17" i="35"/>
  <c r="I18" i="35"/>
  <c r="I16" i="35"/>
  <c r="I15" i="35"/>
  <c r="I14" i="35"/>
  <c r="I13" i="35"/>
  <c r="I12" i="35"/>
  <c r="E26" i="35"/>
  <c r="F20" i="35"/>
  <c r="F21" i="35"/>
  <c r="F22" i="35"/>
  <c r="F23" i="35"/>
  <c r="F24" i="35"/>
  <c r="F25" i="35"/>
  <c r="F12" i="35"/>
  <c r="F13" i="35"/>
  <c r="F14" i="35"/>
  <c r="F15" i="35"/>
  <c r="F16" i="35"/>
  <c r="F17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B24" i="35"/>
  <c r="B23" i="35"/>
  <c r="B22" i="35"/>
  <c r="B20" i="35"/>
  <c r="B19" i="35"/>
  <c r="B18" i="35"/>
  <c r="B17" i="35"/>
  <c r="B15" i="35"/>
  <c r="B14" i="35"/>
  <c r="B13" i="35"/>
  <c r="B12" i="35"/>
  <c r="B9" i="35"/>
  <c r="B8" i="35"/>
  <c r="B7" i="35"/>
  <c r="B6" i="35"/>
  <c r="H23" i="56"/>
  <c r="I21" i="56"/>
  <c r="I20" i="56"/>
  <c r="I18" i="56"/>
  <c r="I17" i="56"/>
  <c r="I16" i="56"/>
  <c r="I15" i="56"/>
  <c r="I14" i="56"/>
  <c r="I13" i="56"/>
  <c r="I12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B24" i="56"/>
  <c r="B23" i="56"/>
  <c r="B22" i="56"/>
  <c r="B20" i="56"/>
  <c r="B19" i="56"/>
  <c r="B18" i="56"/>
  <c r="B17" i="56"/>
  <c r="B15" i="56"/>
  <c r="B14" i="56"/>
  <c r="B13" i="56"/>
  <c r="B12" i="56"/>
  <c r="B9" i="56"/>
  <c r="B8" i="56"/>
  <c r="B7" i="56"/>
  <c r="B6" i="56"/>
  <c r="B9" i="34"/>
  <c r="B8" i="34"/>
  <c r="B7" i="34"/>
  <c r="B6" i="34"/>
  <c r="H23" i="34"/>
  <c r="I21" i="34"/>
  <c r="I20" i="34"/>
  <c r="I18" i="34"/>
  <c r="I17" i="34"/>
  <c r="I16" i="34"/>
  <c r="I15" i="34"/>
  <c r="I14" i="34"/>
  <c r="I13" i="34"/>
  <c r="I12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B24" i="34"/>
  <c r="B23" i="34"/>
  <c r="B22" i="34"/>
  <c r="B20" i="34"/>
  <c r="B19" i="34"/>
  <c r="B18" i="34"/>
  <c r="B17" i="34"/>
  <c r="B15" i="34"/>
  <c r="B14" i="34"/>
  <c r="B13" i="34"/>
  <c r="B12" i="34"/>
  <c r="B9" i="33" l="1"/>
  <c r="B8" i="33"/>
  <c r="B6" i="33"/>
  <c r="B7" i="33"/>
  <c r="F20" i="33"/>
  <c r="F21" i="33"/>
  <c r="F22" i="33"/>
  <c r="F23" i="33"/>
  <c r="F24" i="33"/>
  <c r="F25" i="33"/>
  <c r="F12" i="33"/>
  <c r="F13" i="33"/>
  <c r="F14" i="33"/>
  <c r="F15" i="33"/>
  <c r="F16" i="33"/>
  <c r="F17" i="33"/>
  <c r="H23" i="33"/>
  <c r="I21" i="33"/>
  <c r="I20" i="33"/>
  <c r="I18" i="33"/>
  <c r="I17" i="33"/>
  <c r="I16" i="33"/>
  <c r="I15" i="33"/>
  <c r="I14" i="33"/>
  <c r="I13" i="33"/>
  <c r="I12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B24" i="33"/>
  <c r="B23" i="33"/>
  <c r="B22" i="33"/>
  <c r="B20" i="33"/>
  <c r="B19" i="33"/>
  <c r="B18" i="33"/>
  <c r="B17" i="33"/>
  <c r="B15" i="33"/>
  <c r="B14" i="33"/>
  <c r="B13" i="33"/>
  <c r="B12" i="33"/>
  <c r="A5" i="52"/>
  <c r="A5" i="51"/>
  <c r="A5" i="50"/>
  <c r="A5" i="49"/>
  <c r="A5" i="48"/>
  <c r="A5" i="47"/>
  <c r="A5" i="46"/>
  <c r="A5" i="45"/>
  <c r="A5" i="44"/>
  <c r="A5" i="57"/>
  <c r="A4" i="57"/>
  <c r="A5" i="43"/>
  <c r="A5" i="42"/>
  <c r="A5" i="40"/>
  <c r="A5" i="39"/>
  <c r="A5" i="38"/>
  <c r="A5" i="37"/>
  <c r="A5" i="36"/>
  <c r="A4" i="36"/>
  <c r="A5" i="35"/>
  <c r="A5" i="56"/>
  <c r="A5" i="34"/>
  <c r="A5" i="33"/>
  <c r="A5" i="32"/>
  <c r="A5" i="86"/>
  <c r="A4" i="56"/>
  <c r="A4" i="35"/>
  <c r="A4" i="37"/>
  <c r="A4" i="38"/>
  <c r="A4" i="39"/>
  <c r="A4" i="40"/>
  <c r="A4" i="42"/>
  <c r="A4" i="43"/>
  <c r="A4" i="44"/>
  <c r="A4" i="45"/>
  <c r="A4" i="46"/>
  <c r="A4" i="47"/>
  <c r="A4" i="48"/>
  <c r="A4" i="49"/>
  <c r="A4" i="50"/>
  <c r="A4" i="51"/>
  <c r="A4" i="52"/>
  <c r="A4" i="34"/>
  <c r="A4" i="33"/>
  <c r="A4" i="86"/>
  <c r="A4" i="32"/>
  <c r="F25" i="34"/>
  <c r="F24" i="34"/>
  <c r="F23" i="34"/>
  <c r="F22" i="34"/>
  <c r="F21" i="34"/>
  <c r="F20" i="34"/>
  <c r="F17" i="34"/>
  <c r="F16" i="34"/>
  <c r="F15" i="34"/>
  <c r="F14" i="34"/>
  <c r="F13" i="34"/>
  <c r="F12" i="34"/>
  <c r="F25" i="56"/>
  <c r="F24" i="56"/>
  <c r="F23" i="56"/>
  <c r="F22" i="56"/>
  <c r="F21" i="56"/>
  <c r="F20" i="56"/>
  <c r="F17" i="56"/>
  <c r="F16" i="56"/>
  <c r="F15" i="56"/>
  <c r="F14" i="56"/>
  <c r="F13" i="56"/>
  <c r="F12" i="56"/>
  <c r="E14" i="32"/>
  <c r="F13" i="32"/>
  <c r="E13" i="32"/>
  <c r="B20" i="32"/>
  <c r="B9" i="32"/>
  <c r="B8" i="32"/>
  <c r="B7" i="32"/>
  <c r="B6" i="32"/>
  <c r="F15" i="86"/>
  <c r="E15" i="86"/>
  <c r="B29" i="28"/>
  <c r="B24" i="28"/>
  <c r="B23" i="28"/>
  <c r="B22" i="28"/>
  <c r="A33" i="28"/>
  <c r="B28" i="28"/>
  <c r="H23" i="86"/>
  <c r="I21" i="86"/>
  <c r="I20" i="86"/>
  <c r="I18" i="86"/>
  <c r="I17" i="86"/>
  <c r="I16" i="86"/>
  <c r="I15" i="86"/>
  <c r="I14" i="86"/>
  <c r="I13" i="86"/>
  <c r="I12" i="86"/>
  <c r="F20" i="86"/>
  <c r="F21" i="86"/>
  <c r="F22" i="86"/>
  <c r="F23" i="86"/>
  <c r="F24" i="86"/>
  <c r="F25" i="86"/>
  <c r="F12" i="86"/>
  <c r="F13" i="86"/>
  <c r="F14" i="86"/>
  <c r="F16" i="86"/>
  <c r="F17" i="86"/>
  <c r="E26" i="86"/>
  <c r="E25" i="86"/>
  <c r="E24" i="86"/>
  <c r="E23" i="86"/>
  <c r="E22" i="86"/>
  <c r="E21" i="86"/>
  <c r="E20" i="86"/>
  <c r="E19" i="86"/>
  <c r="E18" i="86"/>
  <c r="E17" i="86"/>
  <c r="E16" i="86"/>
  <c r="E14" i="86"/>
  <c r="E13" i="86"/>
  <c r="E12" i="86"/>
  <c r="B22" i="86"/>
  <c r="B20" i="86"/>
  <c r="B19" i="86"/>
  <c r="B18" i="86"/>
  <c r="B17" i="86"/>
  <c r="B15" i="86"/>
  <c r="B14" i="86"/>
  <c r="B13" i="86"/>
  <c r="B12" i="86"/>
  <c r="B9" i="86"/>
  <c r="B8" i="86"/>
  <c r="B7" i="86"/>
  <c r="B6" i="86"/>
  <c r="A33" i="86"/>
  <c r="B24" i="86"/>
  <c r="B23" i="86"/>
  <c r="A3" i="61"/>
  <c r="H23" i="28"/>
  <c r="I21" i="28"/>
  <c r="I20" i="28"/>
  <c r="I18" i="28"/>
  <c r="I17" i="28"/>
  <c r="I16" i="28"/>
  <c r="I15" i="28"/>
  <c r="I14" i="28"/>
  <c r="I13" i="28"/>
  <c r="I12" i="28"/>
  <c r="F20" i="28"/>
  <c r="F21" i="28"/>
  <c r="F22" i="28"/>
  <c r="F23" i="28"/>
  <c r="F24" i="28"/>
  <c r="F25" i="28"/>
  <c r="E26" i="28"/>
  <c r="E25" i="28"/>
  <c r="E24" i="28"/>
  <c r="E23" i="28"/>
  <c r="E22" i="28"/>
  <c r="E21" i="28"/>
  <c r="F12" i="28"/>
  <c r="F13" i="28"/>
  <c r="F14" i="28"/>
  <c r="F15" i="28"/>
  <c r="F16" i="28"/>
  <c r="F17" i="28"/>
  <c r="E20" i="28"/>
  <c r="E19" i="28"/>
  <c r="E18" i="28"/>
  <c r="E17" i="28"/>
  <c r="E16" i="28"/>
  <c r="E15" i="28"/>
  <c r="E14" i="28"/>
  <c r="B7" i="28"/>
  <c r="E13" i="28"/>
  <c r="E12" i="28"/>
  <c r="B9" i="28"/>
  <c r="B8" i="28"/>
  <c r="B6" i="28"/>
  <c r="B20" i="28"/>
  <c r="B19" i="28"/>
  <c r="B18" i="28"/>
  <c r="B17" i="28"/>
  <c r="B15" i="28"/>
  <c r="B14" i="28"/>
  <c r="B13" i="28"/>
  <c r="B12" i="28"/>
  <c r="EA15" i="76"/>
  <c r="EA16" i="76"/>
  <c r="EA17" i="76"/>
  <c r="EA18" i="76"/>
  <c r="EA19" i="76"/>
  <c r="EA20" i="76"/>
  <c r="EA21" i="76"/>
  <c r="EA22" i="76"/>
  <c r="F12" i="16" s="1"/>
  <c r="EA23" i="76"/>
  <c r="EA24" i="76"/>
  <c r="EA25" i="76"/>
  <c r="EA26" i="76"/>
  <c r="F16" i="16" s="1"/>
  <c r="EA27" i="76"/>
  <c r="EA28" i="76"/>
  <c r="EA29" i="76"/>
  <c r="EA30" i="76"/>
  <c r="F20" i="16" s="1"/>
  <c r="EA31" i="76"/>
  <c r="EA32" i="76"/>
  <c r="EA33" i="76"/>
  <c r="EA34" i="76"/>
  <c r="F24" i="16" s="1"/>
  <c r="EA35" i="76"/>
  <c r="EA36" i="76"/>
  <c r="EA37" i="76"/>
  <c r="EA38" i="76"/>
  <c r="EA14" i="76"/>
  <c r="L17" i="16"/>
  <c r="L21" i="16"/>
  <c r="F39" i="85"/>
  <c r="EJ38" i="85"/>
  <c r="EI38" i="85"/>
  <c r="EH38" i="85"/>
  <c r="EG38" i="85"/>
  <c r="EF38" i="85"/>
  <c r="EE38" i="85"/>
  <c r="ED38" i="85"/>
  <c r="EC38" i="85"/>
  <c r="EB38" i="85"/>
  <c r="EA38" i="85"/>
  <c r="DZ38" i="85"/>
  <c r="DY38" i="85"/>
  <c r="EJ37" i="85"/>
  <c r="EI37" i="85"/>
  <c r="EH37" i="85"/>
  <c r="EG37" i="85"/>
  <c r="EF37" i="85"/>
  <c r="EE37" i="85"/>
  <c r="ED37" i="85"/>
  <c r="EC37" i="85"/>
  <c r="EB37" i="85"/>
  <c r="EA37" i="85"/>
  <c r="DZ37" i="85"/>
  <c r="DY37" i="85"/>
  <c r="C37" i="85"/>
  <c r="EJ36" i="85"/>
  <c r="EI36" i="85"/>
  <c r="EH36" i="85"/>
  <c r="EG36" i="85"/>
  <c r="EF36" i="85"/>
  <c r="EE36" i="85"/>
  <c r="ED36" i="85"/>
  <c r="EC36" i="85"/>
  <c r="EB36" i="85"/>
  <c r="EA36" i="85"/>
  <c r="DZ36" i="85"/>
  <c r="DY36" i="85"/>
  <c r="C36" i="85"/>
  <c r="EJ35" i="85"/>
  <c r="EI35" i="85"/>
  <c r="EH35" i="85"/>
  <c r="EG35" i="85"/>
  <c r="EF35" i="85"/>
  <c r="EE35" i="85"/>
  <c r="ED35" i="85"/>
  <c r="EC35" i="85"/>
  <c r="EB35" i="85"/>
  <c r="EA35" i="85"/>
  <c r="DZ35" i="85"/>
  <c r="DY35" i="85"/>
  <c r="C35" i="85"/>
  <c r="EJ34" i="85"/>
  <c r="EI34" i="85"/>
  <c r="EH34" i="85"/>
  <c r="EG34" i="85"/>
  <c r="EF34" i="85"/>
  <c r="EE34" i="85"/>
  <c r="ED34" i="85"/>
  <c r="EC34" i="85"/>
  <c r="EB34" i="85"/>
  <c r="EA34" i="85"/>
  <c r="DZ34" i="85"/>
  <c r="DY34" i="85"/>
  <c r="C34" i="85"/>
  <c r="EJ33" i="85"/>
  <c r="EI33" i="85"/>
  <c r="EH33" i="85"/>
  <c r="EG33" i="85"/>
  <c r="EF33" i="85"/>
  <c r="EE33" i="85"/>
  <c r="ED33" i="85"/>
  <c r="EC33" i="85"/>
  <c r="EB33" i="85"/>
  <c r="EA33" i="85"/>
  <c r="DZ33" i="85"/>
  <c r="DY33" i="85"/>
  <c r="C33" i="85"/>
  <c r="EJ32" i="85"/>
  <c r="EI32" i="85"/>
  <c r="EH32" i="85"/>
  <c r="EG32" i="85"/>
  <c r="EF32" i="85"/>
  <c r="EE32" i="85"/>
  <c r="ED32" i="85"/>
  <c r="EC32" i="85"/>
  <c r="EB32" i="85"/>
  <c r="EA32" i="85"/>
  <c r="DZ32" i="85"/>
  <c r="DY32" i="85"/>
  <c r="C32" i="85"/>
  <c r="EJ31" i="85"/>
  <c r="EI31" i="85"/>
  <c r="EH31" i="85"/>
  <c r="EG31" i="85"/>
  <c r="EF31" i="85"/>
  <c r="EE31" i="85"/>
  <c r="ED31" i="85"/>
  <c r="EC31" i="85"/>
  <c r="EB31" i="85"/>
  <c r="EA31" i="85"/>
  <c r="DZ31" i="85"/>
  <c r="DY31" i="85"/>
  <c r="C31" i="85"/>
  <c r="EJ30" i="85"/>
  <c r="EI30" i="85"/>
  <c r="EH30" i="85"/>
  <c r="EG30" i="85"/>
  <c r="EF30" i="85"/>
  <c r="EE30" i="85"/>
  <c r="ED30" i="85"/>
  <c r="EC30" i="85"/>
  <c r="EB30" i="85"/>
  <c r="EA30" i="85"/>
  <c r="DZ30" i="85"/>
  <c r="DY30" i="85"/>
  <c r="C30" i="85"/>
  <c r="EJ29" i="85"/>
  <c r="EI29" i="85"/>
  <c r="EH29" i="85"/>
  <c r="EG29" i="85"/>
  <c r="EF29" i="85"/>
  <c r="EE29" i="85"/>
  <c r="ED29" i="85"/>
  <c r="EC29" i="85"/>
  <c r="EB29" i="85"/>
  <c r="EA29" i="85"/>
  <c r="DZ29" i="85"/>
  <c r="DY29" i="85"/>
  <c r="C29" i="85"/>
  <c r="EJ28" i="85"/>
  <c r="EI28" i="85"/>
  <c r="EH28" i="85"/>
  <c r="EG28" i="85"/>
  <c r="EF28" i="85"/>
  <c r="EE28" i="85"/>
  <c r="ED28" i="85"/>
  <c r="EC28" i="85"/>
  <c r="EB28" i="85"/>
  <c r="EA28" i="85"/>
  <c r="DZ28" i="85"/>
  <c r="DY28" i="85"/>
  <c r="C28" i="85"/>
  <c r="EJ27" i="85"/>
  <c r="EI27" i="85"/>
  <c r="EH27" i="85"/>
  <c r="EG27" i="85"/>
  <c r="EF27" i="85"/>
  <c r="EE27" i="85"/>
  <c r="ED27" i="85"/>
  <c r="EC27" i="85"/>
  <c r="EB27" i="85"/>
  <c r="EA27" i="85"/>
  <c r="DZ27" i="85"/>
  <c r="DY27" i="85"/>
  <c r="C27" i="85"/>
  <c r="EJ26" i="85"/>
  <c r="EI26" i="85"/>
  <c r="EH26" i="85"/>
  <c r="EG26" i="85"/>
  <c r="EF26" i="85"/>
  <c r="EE26" i="85"/>
  <c r="ED26" i="85"/>
  <c r="EC26" i="85"/>
  <c r="EB26" i="85"/>
  <c r="EA26" i="85"/>
  <c r="DZ26" i="85"/>
  <c r="DY26" i="85"/>
  <c r="C26" i="85"/>
  <c r="EJ25" i="85"/>
  <c r="EI25" i="85"/>
  <c r="EH25" i="85"/>
  <c r="EG25" i="85"/>
  <c r="EF25" i="85"/>
  <c r="EE25" i="85"/>
  <c r="ED25" i="85"/>
  <c r="EC25" i="85"/>
  <c r="EB25" i="85"/>
  <c r="EA25" i="85"/>
  <c r="DZ25" i="85"/>
  <c r="DY25" i="85"/>
  <c r="C25" i="85"/>
  <c r="EJ24" i="85"/>
  <c r="EI24" i="85"/>
  <c r="EH24" i="85"/>
  <c r="EG24" i="85"/>
  <c r="EF24" i="85"/>
  <c r="EE24" i="85"/>
  <c r="ED24" i="85"/>
  <c r="EC24" i="85"/>
  <c r="EB24" i="85"/>
  <c r="EA24" i="85"/>
  <c r="DZ24" i="85"/>
  <c r="DY24" i="85"/>
  <c r="C24" i="85"/>
  <c r="EJ23" i="85"/>
  <c r="EI23" i="85"/>
  <c r="EH23" i="85"/>
  <c r="EG23" i="85"/>
  <c r="EF23" i="85"/>
  <c r="EE23" i="85"/>
  <c r="ED23" i="85"/>
  <c r="EC23" i="85"/>
  <c r="EB23" i="85"/>
  <c r="EA23" i="85"/>
  <c r="DZ23" i="85"/>
  <c r="DY23" i="85"/>
  <c r="C23" i="85"/>
  <c r="EJ22" i="85"/>
  <c r="EI22" i="85"/>
  <c r="EH22" i="85"/>
  <c r="EG22" i="85"/>
  <c r="EF22" i="85"/>
  <c r="EE22" i="85"/>
  <c r="ED22" i="85"/>
  <c r="EC22" i="85"/>
  <c r="EB22" i="85"/>
  <c r="EA22" i="85"/>
  <c r="DZ22" i="85"/>
  <c r="DY22" i="85"/>
  <c r="C22" i="85"/>
  <c r="EJ21" i="85"/>
  <c r="EI21" i="85"/>
  <c r="EH21" i="85"/>
  <c r="EG21" i="85"/>
  <c r="EF21" i="85"/>
  <c r="EE21" i="85"/>
  <c r="ED21" i="85"/>
  <c r="EC21" i="85"/>
  <c r="EB21" i="85"/>
  <c r="EA21" i="85"/>
  <c r="DZ21" i="85"/>
  <c r="DY21" i="85"/>
  <c r="C21" i="85"/>
  <c r="EJ20" i="85"/>
  <c r="EI20" i="85"/>
  <c r="EH20" i="85"/>
  <c r="EG20" i="85"/>
  <c r="EF20" i="85"/>
  <c r="EE20" i="85"/>
  <c r="ED20" i="85"/>
  <c r="EC20" i="85"/>
  <c r="EB20" i="85"/>
  <c r="EA20" i="85"/>
  <c r="DZ20" i="85"/>
  <c r="DY20" i="85"/>
  <c r="C20" i="85"/>
  <c r="EJ19" i="85"/>
  <c r="EI19" i="85"/>
  <c r="EH19" i="85"/>
  <c r="EG19" i="85"/>
  <c r="EF19" i="85"/>
  <c r="EE19" i="85"/>
  <c r="ED19" i="85"/>
  <c r="EC19" i="85"/>
  <c r="EB19" i="85"/>
  <c r="EA19" i="85"/>
  <c r="DZ19" i="85"/>
  <c r="DY19" i="85"/>
  <c r="C19" i="85"/>
  <c r="EJ18" i="85"/>
  <c r="EI18" i="85"/>
  <c r="EH18" i="85"/>
  <c r="EG18" i="85"/>
  <c r="EF18" i="85"/>
  <c r="EE18" i="85"/>
  <c r="ED18" i="85"/>
  <c r="EC18" i="85"/>
  <c r="EB18" i="85"/>
  <c r="EA18" i="85"/>
  <c r="DZ18" i="85"/>
  <c r="DY18" i="85"/>
  <c r="C18" i="85"/>
  <c r="EJ17" i="85"/>
  <c r="EI17" i="85"/>
  <c r="EH17" i="85"/>
  <c r="EG17" i="85"/>
  <c r="EF17" i="85"/>
  <c r="EE17" i="85"/>
  <c r="ED17" i="85"/>
  <c r="EC17" i="85"/>
  <c r="EB17" i="85"/>
  <c r="EA17" i="85"/>
  <c r="DZ17" i="85"/>
  <c r="DY17" i="85"/>
  <c r="C17" i="85"/>
  <c r="EJ16" i="85"/>
  <c r="EI16" i="85"/>
  <c r="EH16" i="85"/>
  <c r="EG16" i="85"/>
  <c r="EF16" i="85"/>
  <c r="EE16" i="85"/>
  <c r="ED16" i="85"/>
  <c r="EC16" i="85"/>
  <c r="EB16" i="85"/>
  <c r="EA16" i="85"/>
  <c r="DZ16" i="85"/>
  <c r="DY16" i="85"/>
  <c r="C16" i="85"/>
  <c r="EJ15" i="85"/>
  <c r="EI15" i="85"/>
  <c r="EH15" i="85"/>
  <c r="EG15" i="85"/>
  <c r="EF15" i="85"/>
  <c r="EE15" i="85"/>
  <c r="ED15" i="85"/>
  <c r="EC15" i="85"/>
  <c r="EB15" i="85"/>
  <c r="EA15" i="85"/>
  <c r="DZ15" i="85"/>
  <c r="DY15" i="85"/>
  <c r="C15" i="85"/>
  <c r="EJ14" i="85"/>
  <c r="EI14" i="85"/>
  <c r="EH14" i="85"/>
  <c r="EG14" i="85"/>
  <c r="EF14" i="85"/>
  <c r="EE14" i="85"/>
  <c r="ED14" i="85"/>
  <c r="EC14" i="85"/>
  <c r="EB14" i="85"/>
  <c r="EA14" i="85"/>
  <c r="DZ14" i="85"/>
  <c r="DY14" i="85"/>
  <c r="C14" i="85"/>
  <c r="D4" i="85"/>
  <c r="D2" i="85"/>
  <c r="EJ38" i="84"/>
  <c r="EI38" i="84"/>
  <c r="EH38" i="84"/>
  <c r="EG38" i="84"/>
  <c r="EF38" i="84"/>
  <c r="EE38" i="84"/>
  <c r="ED38" i="84"/>
  <c r="EC38" i="84"/>
  <c r="EB38" i="84"/>
  <c r="DZ38" i="84"/>
  <c r="DY38" i="84"/>
  <c r="EJ37" i="84"/>
  <c r="EI37" i="84"/>
  <c r="EH37" i="84"/>
  <c r="EG37" i="84"/>
  <c r="EF37" i="84"/>
  <c r="EE37" i="84"/>
  <c r="ED37" i="84"/>
  <c r="EC37" i="84"/>
  <c r="EB37" i="84"/>
  <c r="EA37" i="84"/>
  <c r="DZ37" i="84"/>
  <c r="DY37" i="84"/>
  <c r="EJ36" i="84"/>
  <c r="EI36" i="84"/>
  <c r="EH36" i="84"/>
  <c r="EG36" i="84"/>
  <c r="EF36" i="84"/>
  <c r="EE36" i="84"/>
  <c r="ED36" i="84"/>
  <c r="EC36" i="84"/>
  <c r="EB36" i="84"/>
  <c r="EA36" i="84"/>
  <c r="DZ36" i="84"/>
  <c r="DY36" i="84"/>
  <c r="EJ35" i="84"/>
  <c r="EI35" i="84"/>
  <c r="EH35" i="84"/>
  <c r="EG35" i="84"/>
  <c r="EF35" i="84"/>
  <c r="EE35" i="84"/>
  <c r="ED35" i="84"/>
  <c r="EC35" i="84"/>
  <c r="EB35" i="84"/>
  <c r="EA35" i="84"/>
  <c r="DZ35" i="84"/>
  <c r="DY35" i="84"/>
  <c r="EJ34" i="84"/>
  <c r="EI34" i="84"/>
  <c r="EH34" i="84"/>
  <c r="EG34" i="84"/>
  <c r="EF34" i="84"/>
  <c r="EE34" i="84"/>
  <c r="ED34" i="84"/>
  <c r="EC34" i="84"/>
  <c r="EB34" i="84"/>
  <c r="EA34" i="84"/>
  <c r="DZ34" i="84"/>
  <c r="DY34" i="84"/>
  <c r="EJ33" i="84"/>
  <c r="EI33" i="84"/>
  <c r="EH33" i="84"/>
  <c r="EG33" i="84"/>
  <c r="EF33" i="84"/>
  <c r="EE33" i="84"/>
  <c r="ED33" i="84"/>
  <c r="EC33" i="84"/>
  <c r="EB33" i="84"/>
  <c r="EA33" i="84"/>
  <c r="DZ33" i="84"/>
  <c r="DY33" i="84"/>
  <c r="EJ32" i="84"/>
  <c r="EI32" i="84"/>
  <c r="EH32" i="84"/>
  <c r="EG32" i="84"/>
  <c r="EF32" i="84"/>
  <c r="EE32" i="84"/>
  <c r="ED32" i="84"/>
  <c r="EC32" i="84"/>
  <c r="EB32" i="84"/>
  <c r="EA32" i="84"/>
  <c r="DZ32" i="84"/>
  <c r="DY32" i="84"/>
  <c r="EJ31" i="84"/>
  <c r="EI31" i="84"/>
  <c r="EH31" i="84"/>
  <c r="EG31" i="84"/>
  <c r="EF31" i="84"/>
  <c r="EE31" i="84"/>
  <c r="ED31" i="84"/>
  <c r="EC31" i="84"/>
  <c r="EB31" i="84"/>
  <c r="EA31" i="84"/>
  <c r="DZ31" i="84"/>
  <c r="DY31" i="84"/>
  <c r="EJ30" i="84"/>
  <c r="EI30" i="84"/>
  <c r="EH30" i="84"/>
  <c r="EG30" i="84"/>
  <c r="EF30" i="84"/>
  <c r="EE30" i="84"/>
  <c r="ED30" i="84"/>
  <c r="EC30" i="84"/>
  <c r="EB30" i="84"/>
  <c r="EA30" i="84"/>
  <c r="DZ30" i="84"/>
  <c r="DY30" i="84"/>
  <c r="EJ29" i="84"/>
  <c r="EI29" i="84"/>
  <c r="EH29" i="84"/>
  <c r="EG29" i="84"/>
  <c r="EF29" i="84"/>
  <c r="EE29" i="84"/>
  <c r="ED29" i="84"/>
  <c r="EC29" i="84"/>
  <c r="EB29" i="84"/>
  <c r="EA29" i="84"/>
  <c r="DZ29" i="84"/>
  <c r="DY29" i="84"/>
  <c r="EJ28" i="84"/>
  <c r="EI28" i="84"/>
  <c r="EH28" i="84"/>
  <c r="EG28" i="84"/>
  <c r="EF28" i="84"/>
  <c r="EE28" i="84"/>
  <c r="ED28" i="84"/>
  <c r="EC28" i="84"/>
  <c r="EB28" i="84"/>
  <c r="EA28" i="84"/>
  <c r="DZ28" i="84"/>
  <c r="DY28" i="84"/>
  <c r="EJ27" i="84"/>
  <c r="EI27" i="84"/>
  <c r="EH27" i="84"/>
  <c r="EG27" i="84"/>
  <c r="EF27" i="84"/>
  <c r="EE27" i="84"/>
  <c r="ED27" i="84"/>
  <c r="EC27" i="84"/>
  <c r="EB27" i="84"/>
  <c r="EA27" i="84"/>
  <c r="DZ27" i="84"/>
  <c r="DY27" i="84"/>
  <c r="EJ26" i="84"/>
  <c r="EI26" i="84"/>
  <c r="EH26" i="84"/>
  <c r="EG26" i="84"/>
  <c r="EF26" i="84"/>
  <c r="EE26" i="84"/>
  <c r="ED26" i="84"/>
  <c r="EC26" i="84"/>
  <c r="EB26" i="84"/>
  <c r="EA26" i="84"/>
  <c r="DZ26" i="84"/>
  <c r="DY26" i="84"/>
  <c r="EJ25" i="84"/>
  <c r="EI25" i="84"/>
  <c r="EH25" i="84"/>
  <c r="EG25" i="84"/>
  <c r="EF25" i="84"/>
  <c r="EE25" i="84"/>
  <c r="ED25" i="84"/>
  <c r="EC25" i="84"/>
  <c r="EB25" i="84"/>
  <c r="EA25" i="84"/>
  <c r="DZ25" i="84"/>
  <c r="DY25" i="84"/>
  <c r="EJ24" i="84"/>
  <c r="EI24" i="84"/>
  <c r="EH24" i="84"/>
  <c r="EG24" i="84"/>
  <c r="EF24" i="84"/>
  <c r="EE24" i="84"/>
  <c r="ED24" i="84"/>
  <c r="EC24" i="84"/>
  <c r="EB24" i="84"/>
  <c r="EA24" i="84"/>
  <c r="DZ24" i="84"/>
  <c r="DY24" i="84"/>
  <c r="EJ23" i="84"/>
  <c r="EI23" i="84"/>
  <c r="EH23" i="84"/>
  <c r="EG23" i="84"/>
  <c r="EF23" i="84"/>
  <c r="EE23" i="84"/>
  <c r="ED23" i="84"/>
  <c r="EC23" i="84"/>
  <c r="EB23" i="84"/>
  <c r="EA23" i="84"/>
  <c r="DZ23" i="84"/>
  <c r="DY23" i="84"/>
  <c r="EJ22" i="84"/>
  <c r="EI22" i="84"/>
  <c r="EH22" i="84"/>
  <c r="EG22" i="84"/>
  <c r="EF22" i="84"/>
  <c r="EE22" i="84"/>
  <c r="ED22" i="84"/>
  <c r="EC22" i="84"/>
  <c r="EB22" i="84"/>
  <c r="EA22" i="84"/>
  <c r="DZ22" i="84"/>
  <c r="DY22" i="84"/>
  <c r="EJ21" i="84"/>
  <c r="EI21" i="84"/>
  <c r="EH21" i="84"/>
  <c r="EG21" i="84"/>
  <c r="EF21" i="84"/>
  <c r="EE21" i="84"/>
  <c r="ED21" i="84"/>
  <c r="EC21" i="84"/>
  <c r="EB21" i="84"/>
  <c r="EA21" i="84"/>
  <c r="DZ21" i="84"/>
  <c r="DY21" i="84"/>
  <c r="EJ20" i="84"/>
  <c r="EI20" i="84"/>
  <c r="EH20" i="84"/>
  <c r="EG20" i="84"/>
  <c r="EF20" i="84"/>
  <c r="EE20" i="84"/>
  <c r="ED20" i="84"/>
  <c r="EC20" i="84"/>
  <c r="EB20" i="84"/>
  <c r="EA20" i="84"/>
  <c r="DZ20" i="84"/>
  <c r="DY20" i="84"/>
  <c r="EJ19" i="84"/>
  <c r="EI19" i="84"/>
  <c r="EH19" i="84"/>
  <c r="EG19" i="84"/>
  <c r="EF19" i="84"/>
  <c r="EE19" i="84"/>
  <c r="ED19" i="84"/>
  <c r="EC19" i="84"/>
  <c r="EB19" i="84"/>
  <c r="EA19" i="84"/>
  <c r="DZ19" i="84"/>
  <c r="DY19" i="84"/>
  <c r="EJ18" i="84"/>
  <c r="EI18" i="84"/>
  <c r="EH18" i="84"/>
  <c r="EG18" i="84"/>
  <c r="EF18" i="84"/>
  <c r="EE18" i="84"/>
  <c r="ED18" i="84"/>
  <c r="EC18" i="84"/>
  <c r="EB18" i="84"/>
  <c r="EA18" i="84"/>
  <c r="DZ18" i="84"/>
  <c r="DY18" i="84"/>
  <c r="EJ17" i="84"/>
  <c r="EI17" i="84"/>
  <c r="EH17" i="84"/>
  <c r="EG17" i="84"/>
  <c r="EF17" i="84"/>
  <c r="EE17" i="84"/>
  <c r="ED17" i="84"/>
  <c r="EC17" i="84"/>
  <c r="EB17" i="84"/>
  <c r="EA17" i="84"/>
  <c r="DZ17" i="84"/>
  <c r="DY17" i="84"/>
  <c r="EJ16" i="84"/>
  <c r="EI16" i="84"/>
  <c r="EH16" i="84"/>
  <c r="EG16" i="84"/>
  <c r="EF16" i="84"/>
  <c r="EE16" i="84"/>
  <c r="ED16" i="84"/>
  <c r="EC16" i="84"/>
  <c r="EB16" i="84"/>
  <c r="EA16" i="84"/>
  <c r="DZ16" i="84"/>
  <c r="DY16" i="84"/>
  <c r="EJ15" i="84"/>
  <c r="EI15" i="84"/>
  <c r="EH15" i="84"/>
  <c r="EG15" i="84"/>
  <c r="EF15" i="84"/>
  <c r="EE15" i="84"/>
  <c r="ED15" i="84"/>
  <c r="EC15" i="84"/>
  <c r="EB15" i="84"/>
  <c r="EA15" i="84"/>
  <c r="DZ15" i="84"/>
  <c r="DY15" i="84"/>
  <c r="EJ14" i="84"/>
  <c r="EI14" i="84"/>
  <c r="EH14" i="84"/>
  <c r="EG14" i="84"/>
  <c r="EF14" i="84"/>
  <c r="EE14" i="84"/>
  <c r="ED14" i="84"/>
  <c r="EC14" i="84"/>
  <c r="EB14" i="84"/>
  <c r="EA14" i="84"/>
  <c r="DZ14" i="84"/>
  <c r="DY14" i="84"/>
  <c r="EJ38" i="83"/>
  <c r="EI38" i="83"/>
  <c r="EH38" i="83"/>
  <c r="EG38" i="83"/>
  <c r="EF38" i="83"/>
  <c r="EE38" i="83"/>
  <c r="ED38" i="83"/>
  <c r="EC38" i="83"/>
  <c r="EB38" i="83"/>
  <c r="DZ38" i="83"/>
  <c r="DY38" i="83"/>
  <c r="EJ37" i="83"/>
  <c r="EI37" i="83"/>
  <c r="EH37" i="83"/>
  <c r="EG37" i="83"/>
  <c r="EF37" i="83"/>
  <c r="EE37" i="83"/>
  <c r="ED37" i="83"/>
  <c r="EC37" i="83"/>
  <c r="EB37" i="83"/>
  <c r="EA37" i="83"/>
  <c r="DZ37" i="83"/>
  <c r="DY37" i="83"/>
  <c r="EJ36" i="83"/>
  <c r="EI36" i="83"/>
  <c r="EH36" i="83"/>
  <c r="EG36" i="83"/>
  <c r="EF36" i="83"/>
  <c r="EE36" i="83"/>
  <c r="ED36" i="83"/>
  <c r="EC36" i="83"/>
  <c r="EB36" i="83"/>
  <c r="EA36" i="83"/>
  <c r="DZ36" i="83"/>
  <c r="DY36" i="83"/>
  <c r="EJ35" i="83"/>
  <c r="EI35" i="83"/>
  <c r="EH35" i="83"/>
  <c r="EG35" i="83"/>
  <c r="EF35" i="83"/>
  <c r="EE35" i="83"/>
  <c r="ED35" i="83"/>
  <c r="EC35" i="83"/>
  <c r="EB35" i="83"/>
  <c r="EA35" i="83"/>
  <c r="DZ35" i="83"/>
  <c r="DY35" i="83"/>
  <c r="EJ34" i="83"/>
  <c r="EI34" i="83"/>
  <c r="EH34" i="83"/>
  <c r="EG34" i="83"/>
  <c r="EF34" i="83"/>
  <c r="EE34" i="83"/>
  <c r="ED34" i="83"/>
  <c r="EC34" i="83"/>
  <c r="EB34" i="83"/>
  <c r="EA34" i="83"/>
  <c r="DZ34" i="83"/>
  <c r="DY34" i="83"/>
  <c r="EJ33" i="83"/>
  <c r="EI33" i="83"/>
  <c r="EH33" i="83"/>
  <c r="EG33" i="83"/>
  <c r="EF33" i="83"/>
  <c r="EE33" i="83"/>
  <c r="ED33" i="83"/>
  <c r="EC33" i="83"/>
  <c r="EB33" i="83"/>
  <c r="EA33" i="83"/>
  <c r="DZ33" i="83"/>
  <c r="DY33" i="83"/>
  <c r="EJ32" i="83"/>
  <c r="EI32" i="83"/>
  <c r="EH32" i="83"/>
  <c r="EG32" i="83"/>
  <c r="EF32" i="83"/>
  <c r="EE32" i="83"/>
  <c r="ED32" i="83"/>
  <c r="EC32" i="83"/>
  <c r="EB32" i="83"/>
  <c r="EA32" i="83"/>
  <c r="DZ32" i="83"/>
  <c r="DY32" i="83"/>
  <c r="EJ31" i="83"/>
  <c r="EI31" i="83"/>
  <c r="EH31" i="83"/>
  <c r="EG31" i="83"/>
  <c r="EF31" i="83"/>
  <c r="EE31" i="83"/>
  <c r="ED31" i="83"/>
  <c r="EC31" i="83"/>
  <c r="EB31" i="83"/>
  <c r="EA31" i="83"/>
  <c r="DZ31" i="83"/>
  <c r="DY31" i="83"/>
  <c r="EJ30" i="83"/>
  <c r="EI30" i="83"/>
  <c r="EH30" i="83"/>
  <c r="EG30" i="83"/>
  <c r="EF30" i="83"/>
  <c r="EE30" i="83"/>
  <c r="ED30" i="83"/>
  <c r="EC30" i="83"/>
  <c r="EB30" i="83"/>
  <c r="EA30" i="83"/>
  <c r="DZ30" i="83"/>
  <c r="DY30" i="83"/>
  <c r="EJ29" i="83"/>
  <c r="EI29" i="83"/>
  <c r="EH29" i="83"/>
  <c r="EG29" i="83"/>
  <c r="EF29" i="83"/>
  <c r="EE29" i="83"/>
  <c r="ED29" i="83"/>
  <c r="EC29" i="83"/>
  <c r="EB29" i="83"/>
  <c r="EA29" i="83"/>
  <c r="DZ29" i="83"/>
  <c r="DY29" i="83"/>
  <c r="EJ28" i="83"/>
  <c r="EI28" i="83"/>
  <c r="EH28" i="83"/>
  <c r="EG28" i="83"/>
  <c r="EF28" i="83"/>
  <c r="EE28" i="83"/>
  <c r="ED28" i="83"/>
  <c r="EC28" i="83"/>
  <c r="EB28" i="83"/>
  <c r="EA28" i="83"/>
  <c r="DZ28" i="83"/>
  <c r="DY28" i="83"/>
  <c r="EJ27" i="83"/>
  <c r="EI27" i="83"/>
  <c r="EH27" i="83"/>
  <c r="EG27" i="83"/>
  <c r="EF27" i="83"/>
  <c r="EE27" i="83"/>
  <c r="ED27" i="83"/>
  <c r="EC27" i="83"/>
  <c r="EB27" i="83"/>
  <c r="EA27" i="83"/>
  <c r="DZ27" i="83"/>
  <c r="DY27" i="83"/>
  <c r="EJ26" i="83"/>
  <c r="EI26" i="83"/>
  <c r="EH26" i="83"/>
  <c r="EG26" i="83"/>
  <c r="EF26" i="83"/>
  <c r="EE26" i="83"/>
  <c r="ED26" i="83"/>
  <c r="EC26" i="83"/>
  <c r="EB26" i="83"/>
  <c r="EA26" i="83"/>
  <c r="DZ26" i="83"/>
  <c r="DY26" i="83"/>
  <c r="EJ25" i="83"/>
  <c r="EI25" i="83"/>
  <c r="EH25" i="83"/>
  <c r="EG25" i="83"/>
  <c r="EF25" i="83"/>
  <c r="EE25" i="83"/>
  <c r="ED25" i="83"/>
  <c r="EC25" i="83"/>
  <c r="EB25" i="83"/>
  <c r="EA25" i="83"/>
  <c r="DZ25" i="83"/>
  <c r="DY25" i="83"/>
  <c r="EJ24" i="83"/>
  <c r="EI24" i="83"/>
  <c r="EH24" i="83"/>
  <c r="EG24" i="83"/>
  <c r="EF24" i="83"/>
  <c r="EE24" i="83"/>
  <c r="ED24" i="83"/>
  <c r="EC24" i="83"/>
  <c r="EB24" i="83"/>
  <c r="EA24" i="83"/>
  <c r="DZ24" i="83"/>
  <c r="DY24" i="83"/>
  <c r="EJ23" i="83"/>
  <c r="EI23" i="83"/>
  <c r="EH23" i="83"/>
  <c r="EG23" i="83"/>
  <c r="EF23" i="83"/>
  <c r="EE23" i="83"/>
  <c r="ED23" i="83"/>
  <c r="EC23" i="83"/>
  <c r="EB23" i="83"/>
  <c r="EA23" i="83"/>
  <c r="DZ23" i="83"/>
  <c r="DY23" i="83"/>
  <c r="EJ22" i="83"/>
  <c r="EI22" i="83"/>
  <c r="EH22" i="83"/>
  <c r="EG22" i="83"/>
  <c r="EF22" i="83"/>
  <c r="EE22" i="83"/>
  <c r="ED22" i="83"/>
  <c r="EC22" i="83"/>
  <c r="EB22" i="83"/>
  <c r="EA22" i="83"/>
  <c r="DZ22" i="83"/>
  <c r="DY22" i="83"/>
  <c r="EJ21" i="83"/>
  <c r="EI21" i="83"/>
  <c r="EH21" i="83"/>
  <c r="EG21" i="83"/>
  <c r="EF21" i="83"/>
  <c r="EE21" i="83"/>
  <c r="ED21" i="83"/>
  <c r="EC21" i="83"/>
  <c r="EB21" i="83"/>
  <c r="EA21" i="83"/>
  <c r="DZ21" i="83"/>
  <c r="DY21" i="83"/>
  <c r="EJ20" i="83"/>
  <c r="EI20" i="83"/>
  <c r="EH20" i="83"/>
  <c r="EG20" i="83"/>
  <c r="EF20" i="83"/>
  <c r="EE20" i="83"/>
  <c r="ED20" i="83"/>
  <c r="EC20" i="83"/>
  <c r="EB20" i="83"/>
  <c r="EA20" i="83"/>
  <c r="DZ20" i="83"/>
  <c r="DY20" i="83"/>
  <c r="EJ19" i="83"/>
  <c r="EI19" i="83"/>
  <c r="EH19" i="83"/>
  <c r="EG19" i="83"/>
  <c r="EF19" i="83"/>
  <c r="EE19" i="83"/>
  <c r="ED19" i="83"/>
  <c r="EC19" i="83"/>
  <c r="EB19" i="83"/>
  <c r="EA19" i="83"/>
  <c r="DZ19" i="83"/>
  <c r="DY19" i="83"/>
  <c r="EJ18" i="83"/>
  <c r="EI18" i="83"/>
  <c r="EH18" i="83"/>
  <c r="EG18" i="83"/>
  <c r="EF18" i="83"/>
  <c r="EE18" i="83"/>
  <c r="ED18" i="83"/>
  <c r="EC18" i="83"/>
  <c r="EB18" i="83"/>
  <c r="EA18" i="83"/>
  <c r="DZ18" i="83"/>
  <c r="DY18" i="83"/>
  <c r="EJ17" i="83"/>
  <c r="EI17" i="83"/>
  <c r="EH17" i="83"/>
  <c r="EG17" i="83"/>
  <c r="EF17" i="83"/>
  <c r="EE17" i="83"/>
  <c r="ED17" i="83"/>
  <c r="EC17" i="83"/>
  <c r="EB17" i="83"/>
  <c r="EA17" i="83"/>
  <c r="DZ17" i="83"/>
  <c r="DY17" i="83"/>
  <c r="EJ16" i="83"/>
  <c r="EI16" i="83"/>
  <c r="EH16" i="83"/>
  <c r="EG16" i="83"/>
  <c r="EF16" i="83"/>
  <c r="EE16" i="83"/>
  <c r="ED16" i="83"/>
  <c r="EC16" i="83"/>
  <c r="EB16" i="83"/>
  <c r="EA16" i="83"/>
  <c r="DZ16" i="83"/>
  <c r="DY16" i="83"/>
  <c r="EJ15" i="83"/>
  <c r="EI15" i="83"/>
  <c r="EH15" i="83"/>
  <c r="EG15" i="83"/>
  <c r="EF15" i="83"/>
  <c r="EE15" i="83"/>
  <c r="ED15" i="83"/>
  <c r="EC15" i="83"/>
  <c r="EB15" i="83"/>
  <c r="EA15" i="83"/>
  <c r="DZ15" i="83"/>
  <c r="DY15" i="83"/>
  <c r="EJ14" i="83"/>
  <c r="EI14" i="83"/>
  <c r="EH14" i="83"/>
  <c r="EG14" i="83"/>
  <c r="EF14" i="83"/>
  <c r="EE14" i="83"/>
  <c r="ED14" i="83"/>
  <c r="EC14" i="83"/>
  <c r="EB14" i="83"/>
  <c r="EA14" i="83"/>
  <c r="DZ14" i="83"/>
  <c r="DY14" i="83"/>
  <c r="EJ38" i="71"/>
  <c r="EI38" i="71"/>
  <c r="EH38" i="71"/>
  <c r="EG38" i="71"/>
  <c r="EF38" i="71"/>
  <c r="EE38" i="71"/>
  <c r="ED38" i="71"/>
  <c r="EC38" i="71"/>
  <c r="EB38" i="71"/>
  <c r="DZ38" i="71"/>
  <c r="DY38" i="71"/>
  <c r="EJ37" i="71"/>
  <c r="EI37" i="71"/>
  <c r="EH37" i="71"/>
  <c r="EG37" i="71"/>
  <c r="EF37" i="71"/>
  <c r="EE37" i="71"/>
  <c r="ED37" i="71"/>
  <c r="EC37" i="71"/>
  <c r="EB37" i="71"/>
  <c r="EA37" i="71"/>
  <c r="DZ37" i="71"/>
  <c r="DY37" i="71"/>
  <c r="EJ36" i="71"/>
  <c r="EI36" i="71"/>
  <c r="EH36" i="71"/>
  <c r="EG36" i="71"/>
  <c r="EF36" i="71"/>
  <c r="EE36" i="71"/>
  <c r="ED36" i="71"/>
  <c r="EC36" i="71"/>
  <c r="EB36" i="71"/>
  <c r="EA36" i="71"/>
  <c r="DZ36" i="71"/>
  <c r="DY36" i="71"/>
  <c r="EJ35" i="71"/>
  <c r="EI35" i="71"/>
  <c r="EH35" i="71"/>
  <c r="EG35" i="71"/>
  <c r="EF35" i="71"/>
  <c r="EE35" i="71"/>
  <c r="ED35" i="71"/>
  <c r="EC35" i="71"/>
  <c r="EB35" i="71"/>
  <c r="EA35" i="71"/>
  <c r="DZ35" i="71"/>
  <c r="DY35" i="71"/>
  <c r="EJ34" i="71"/>
  <c r="EI34" i="71"/>
  <c r="EH34" i="71"/>
  <c r="EG34" i="71"/>
  <c r="EF34" i="71"/>
  <c r="EE34" i="71"/>
  <c r="ED34" i="71"/>
  <c r="EC34" i="71"/>
  <c r="EB34" i="71"/>
  <c r="EA34" i="71"/>
  <c r="DZ34" i="71"/>
  <c r="DY34" i="71"/>
  <c r="EJ33" i="71"/>
  <c r="EI33" i="71"/>
  <c r="EH33" i="71"/>
  <c r="EG33" i="71"/>
  <c r="EF33" i="71"/>
  <c r="EE33" i="71"/>
  <c r="ED33" i="71"/>
  <c r="EC33" i="71"/>
  <c r="EB33" i="71"/>
  <c r="EA33" i="71"/>
  <c r="DZ33" i="71"/>
  <c r="DY33" i="71"/>
  <c r="EJ32" i="71"/>
  <c r="EI32" i="71"/>
  <c r="EH32" i="71"/>
  <c r="EG32" i="71"/>
  <c r="EF32" i="71"/>
  <c r="EE32" i="71"/>
  <c r="ED32" i="71"/>
  <c r="EC32" i="71"/>
  <c r="EB32" i="71"/>
  <c r="EA32" i="71"/>
  <c r="DZ32" i="71"/>
  <c r="DY32" i="71"/>
  <c r="EJ31" i="71"/>
  <c r="EI31" i="71"/>
  <c r="EH31" i="71"/>
  <c r="EG31" i="71"/>
  <c r="EF31" i="71"/>
  <c r="EE31" i="71"/>
  <c r="ED31" i="71"/>
  <c r="EC31" i="71"/>
  <c r="EB31" i="71"/>
  <c r="EA31" i="71"/>
  <c r="DZ31" i="71"/>
  <c r="DY31" i="71"/>
  <c r="EJ30" i="71"/>
  <c r="EI30" i="71"/>
  <c r="EH30" i="71"/>
  <c r="EG30" i="71"/>
  <c r="EF30" i="71"/>
  <c r="EE30" i="71"/>
  <c r="ED30" i="71"/>
  <c r="EC30" i="71"/>
  <c r="EB30" i="71"/>
  <c r="EA30" i="71"/>
  <c r="DZ30" i="71"/>
  <c r="DY30" i="71"/>
  <c r="EJ29" i="71"/>
  <c r="EI29" i="71"/>
  <c r="EH29" i="71"/>
  <c r="EG29" i="71"/>
  <c r="EF29" i="71"/>
  <c r="EE29" i="71"/>
  <c r="ED29" i="71"/>
  <c r="EC29" i="71"/>
  <c r="EB29" i="71"/>
  <c r="EA29" i="71"/>
  <c r="DZ29" i="71"/>
  <c r="DY29" i="71"/>
  <c r="EJ28" i="71"/>
  <c r="EI28" i="71"/>
  <c r="EH28" i="71"/>
  <c r="EG28" i="71"/>
  <c r="EF28" i="71"/>
  <c r="EE28" i="71"/>
  <c r="ED28" i="71"/>
  <c r="EC28" i="71"/>
  <c r="EB28" i="71"/>
  <c r="EA28" i="71"/>
  <c r="DZ28" i="71"/>
  <c r="DY28" i="71"/>
  <c r="EJ27" i="71"/>
  <c r="EI27" i="71"/>
  <c r="EH27" i="71"/>
  <c r="EG27" i="71"/>
  <c r="EF27" i="71"/>
  <c r="EE27" i="71"/>
  <c r="ED27" i="71"/>
  <c r="EC27" i="71"/>
  <c r="EB27" i="71"/>
  <c r="EA27" i="71"/>
  <c r="DZ27" i="71"/>
  <c r="DY27" i="71"/>
  <c r="EJ26" i="71"/>
  <c r="EI26" i="71"/>
  <c r="EH26" i="71"/>
  <c r="EG26" i="71"/>
  <c r="EF26" i="71"/>
  <c r="EE26" i="71"/>
  <c r="ED26" i="71"/>
  <c r="EC26" i="71"/>
  <c r="EB26" i="71"/>
  <c r="EA26" i="71"/>
  <c r="DZ26" i="71"/>
  <c r="DY26" i="71"/>
  <c r="EJ25" i="71"/>
  <c r="EI25" i="71"/>
  <c r="EH25" i="71"/>
  <c r="EG25" i="71"/>
  <c r="EF25" i="71"/>
  <c r="EE25" i="71"/>
  <c r="ED25" i="71"/>
  <c r="EC25" i="71"/>
  <c r="EB25" i="71"/>
  <c r="EA25" i="71"/>
  <c r="DZ25" i="71"/>
  <c r="DY25" i="71"/>
  <c r="EJ24" i="71"/>
  <c r="EI24" i="71"/>
  <c r="EH24" i="71"/>
  <c r="EG24" i="71"/>
  <c r="EF24" i="71"/>
  <c r="EE24" i="71"/>
  <c r="ED24" i="71"/>
  <c r="EC24" i="71"/>
  <c r="EB24" i="71"/>
  <c r="EA24" i="71"/>
  <c r="DZ24" i="71"/>
  <c r="DY24" i="71"/>
  <c r="EJ23" i="71"/>
  <c r="EI23" i="71"/>
  <c r="EH23" i="71"/>
  <c r="EG23" i="71"/>
  <c r="EF23" i="71"/>
  <c r="EE23" i="71"/>
  <c r="ED23" i="71"/>
  <c r="EC23" i="71"/>
  <c r="EB23" i="71"/>
  <c r="EA23" i="71"/>
  <c r="DZ23" i="71"/>
  <c r="DY23" i="71"/>
  <c r="EJ22" i="71"/>
  <c r="EI22" i="71"/>
  <c r="EH22" i="71"/>
  <c r="EG22" i="71"/>
  <c r="EF22" i="71"/>
  <c r="EE22" i="71"/>
  <c r="ED22" i="71"/>
  <c r="EC22" i="71"/>
  <c r="EB22" i="71"/>
  <c r="EA22" i="71"/>
  <c r="DZ22" i="71"/>
  <c r="DY22" i="71"/>
  <c r="EJ21" i="71"/>
  <c r="EI21" i="71"/>
  <c r="EH21" i="71"/>
  <c r="EG21" i="71"/>
  <c r="EF21" i="71"/>
  <c r="EE21" i="71"/>
  <c r="ED21" i="71"/>
  <c r="EC21" i="71"/>
  <c r="EB21" i="71"/>
  <c r="EA21" i="71"/>
  <c r="DZ21" i="71"/>
  <c r="DY21" i="71"/>
  <c r="EJ20" i="71"/>
  <c r="EI20" i="71"/>
  <c r="EH20" i="71"/>
  <c r="EG20" i="71"/>
  <c r="EF20" i="71"/>
  <c r="EE20" i="71"/>
  <c r="ED20" i="71"/>
  <c r="EC20" i="71"/>
  <c r="EB20" i="71"/>
  <c r="EA20" i="71"/>
  <c r="DZ20" i="71"/>
  <c r="DY20" i="71"/>
  <c r="EJ19" i="71"/>
  <c r="EI19" i="71"/>
  <c r="EH19" i="71"/>
  <c r="EG19" i="71"/>
  <c r="EF19" i="71"/>
  <c r="EE19" i="71"/>
  <c r="ED19" i="71"/>
  <c r="EC19" i="71"/>
  <c r="EB19" i="71"/>
  <c r="EA19" i="71"/>
  <c r="DZ19" i="71"/>
  <c r="DY19" i="71"/>
  <c r="EJ18" i="71"/>
  <c r="EI18" i="71"/>
  <c r="EH18" i="71"/>
  <c r="EG18" i="71"/>
  <c r="EF18" i="71"/>
  <c r="EE18" i="71"/>
  <c r="ED18" i="71"/>
  <c r="EC18" i="71"/>
  <c r="EB18" i="71"/>
  <c r="EA18" i="71"/>
  <c r="DZ18" i="71"/>
  <c r="DY18" i="71"/>
  <c r="EJ17" i="71"/>
  <c r="EI17" i="71"/>
  <c r="EH17" i="71"/>
  <c r="EG17" i="71"/>
  <c r="EF17" i="71"/>
  <c r="EE17" i="71"/>
  <c r="ED17" i="71"/>
  <c r="EC17" i="71"/>
  <c r="EB17" i="71"/>
  <c r="EA17" i="71"/>
  <c r="DZ17" i="71"/>
  <c r="DY17" i="71"/>
  <c r="EJ16" i="71"/>
  <c r="EI16" i="71"/>
  <c r="EH16" i="71"/>
  <c r="EG16" i="71"/>
  <c r="EF16" i="71"/>
  <c r="EE16" i="71"/>
  <c r="ED16" i="71"/>
  <c r="EC16" i="71"/>
  <c r="EB16" i="71"/>
  <c r="EA16" i="71"/>
  <c r="DZ16" i="71"/>
  <c r="DY16" i="71"/>
  <c r="EJ15" i="71"/>
  <c r="EI15" i="71"/>
  <c r="EH15" i="71"/>
  <c r="EG15" i="71"/>
  <c r="EF15" i="71"/>
  <c r="EE15" i="71"/>
  <c r="ED15" i="71"/>
  <c r="EC15" i="71"/>
  <c r="EB15" i="71"/>
  <c r="EA15" i="71"/>
  <c r="DZ15" i="71"/>
  <c r="DY15" i="71"/>
  <c r="EJ14" i="71"/>
  <c r="EI14" i="71"/>
  <c r="EH14" i="71"/>
  <c r="EG14" i="71"/>
  <c r="EF14" i="71"/>
  <c r="EE14" i="71"/>
  <c r="ED14" i="71"/>
  <c r="EC14" i="71"/>
  <c r="EB14" i="71"/>
  <c r="EA14" i="71"/>
  <c r="DZ14" i="71"/>
  <c r="DY14" i="71"/>
  <c r="EJ38" i="82"/>
  <c r="EI38" i="82"/>
  <c r="EH38" i="82"/>
  <c r="EG38" i="82"/>
  <c r="EF38" i="82"/>
  <c r="EE38" i="82"/>
  <c r="ED38" i="82"/>
  <c r="EC38" i="82"/>
  <c r="EB38" i="82"/>
  <c r="DZ38" i="82"/>
  <c r="DY38" i="82"/>
  <c r="EJ37" i="82"/>
  <c r="EI37" i="82"/>
  <c r="EH37" i="82"/>
  <c r="EG37" i="82"/>
  <c r="EF37" i="82"/>
  <c r="EE37" i="82"/>
  <c r="ED37" i="82"/>
  <c r="EC37" i="82"/>
  <c r="EB37" i="82"/>
  <c r="EA37" i="82"/>
  <c r="DZ37" i="82"/>
  <c r="DY37" i="82"/>
  <c r="EJ36" i="82"/>
  <c r="EI36" i="82"/>
  <c r="EH36" i="82"/>
  <c r="EG36" i="82"/>
  <c r="EF36" i="82"/>
  <c r="EE36" i="82"/>
  <c r="ED36" i="82"/>
  <c r="EC36" i="82"/>
  <c r="EB36" i="82"/>
  <c r="EA36" i="82"/>
  <c r="DZ36" i="82"/>
  <c r="DY36" i="82"/>
  <c r="EJ35" i="82"/>
  <c r="EI35" i="82"/>
  <c r="EH35" i="82"/>
  <c r="EG35" i="82"/>
  <c r="EF35" i="82"/>
  <c r="EE35" i="82"/>
  <c r="ED35" i="82"/>
  <c r="EC35" i="82"/>
  <c r="EB35" i="82"/>
  <c r="EA35" i="82"/>
  <c r="DZ35" i="82"/>
  <c r="DY35" i="82"/>
  <c r="EJ34" i="82"/>
  <c r="EI34" i="82"/>
  <c r="EH34" i="82"/>
  <c r="EG34" i="82"/>
  <c r="EF34" i="82"/>
  <c r="EE34" i="82"/>
  <c r="ED34" i="82"/>
  <c r="EC34" i="82"/>
  <c r="EB34" i="82"/>
  <c r="EA34" i="82"/>
  <c r="DZ34" i="82"/>
  <c r="DY34" i="82"/>
  <c r="EJ33" i="82"/>
  <c r="EI33" i="82"/>
  <c r="EH33" i="82"/>
  <c r="EG33" i="82"/>
  <c r="EF33" i="82"/>
  <c r="EE33" i="82"/>
  <c r="ED33" i="82"/>
  <c r="EC33" i="82"/>
  <c r="EB33" i="82"/>
  <c r="EA33" i="82"/>
  <c r="DZ33" i="82"/>
  <c r="DY33" i="82"/>
  <c r="EJ32" i="82"/>
  <c r="EI32" i="82"/>
  <c r="EH32" i="82"/>
  <c r="EG32" i="82"/>
  <c r="EF32" i="82"/>
  <c r="EE32" i="82"/>
  <c r="ED32" i="82"/>
  <c r="EC32" i="82"/>
  <c r="EB32" i="82"/>
  <c r="EA32" i="82"/>
  <c r="DZ32" i="82"/>
  <c r="DY32" i="82"/>
  <c r="EJ31" i="82"/>
  <c r="EI31" i="82"/>
  <c r="EH31" i="82"/>
  <c r="EG31" i="82"/>
  <c r="EF31" i="82"/>
  <c r="EE31" i="82"/>
  <c r="ED31" i="82"/>
  <c r="EC31" i="82"/>
  <c r="EB31" i="82"/>
  <c r="EA31" i="82"/>
  <c r="DZ31" i="82"/>
  <c r="DY31" i="82"/>
  <c r="EJ30" i="82"/>
  <c r="EI30" i="82"/>
  <c r="EH30" i="82"/>
  <c r="EG30" i="82"/>
  <c r="EF30" i="82"/>
  <c r="EE30" i="82"/>
  <c r="ED30" i="82"/>
  <c r="EC30" i="82"/>
  <c r="EB30" i="82"/>
  <c r="EA30" i="82"/>
  <c r="DZ30" i="82"/>
  <c r="DY30" i="82"/>
  <c r="EJ29" i="82"/>
  <c r="EI29" i="82"/>
  <c r="EH29" i="82"/>
  <c r="EG29" i="82"/>
  <c r="EF29" i="82"/>
  <c r="EE29" i="82"/>
  <c r="ED29" i="82"/>
  <c r="EC29" i="82"/>
  <c r="EB29" i="82"/>
  <c r="EA29" i="82"/>
  <c r="DZ29" i="82"/>
  <c r="DY29" i="82"/>
  <c r="EJ28" i="82"/>
  <c r="EI28" i="82"/>
  <c r="EH28" i="82"/>
  <c r="EG28" i="82"/>
  <c r="EF28" i="82"/>
  <c r="EE28" i="82"/>
  <c r="ED28" i="82"/>
  <c r="EC28" i="82"/>
  <c r="EB28" i="82"/>
  <c r="EA28" i="82"/>
  <c r="DZ28" i="82"/>
  <c r="DY28" i="82"/>
  <c r="EJ27" i="82"/>
  <c r="EI27" i="82"/>
  <c r="EH27" i="82"/>
  <c r="EG27" i="82"/>
  <c r="EF27" i="82"/>
  <c r="EE27" i="82"/>
  <c r="ED27" i="82"/>
  <c r="EC27" i="82"/>
  <c r="EB27" i="82"/>
  <c r="EA27" i="82"/>
  <c r="DZ27" i="82"/>
  <c r="DY27" i="82"/>
  <c r="EJ26" i="82"/>
  <c r="EI26" i="82"/>
  <c r="EH26" i="82"/>
  <c r="EG26" i="82"/>
  <c r="EF26" i="82"/>
  <c r="EE26" i="82"/>
  <c r="ED26" i="82"/>
  <c r="EC26" i="82"/>
  <c r="EB26" i="82"/>
  <c r="EA26" i="82"/>
  <c r="DZ26" i="82"/>
  <c r="DY26" i="82"/>
  <c r="EJ25" i="82"/>
  <c r="EI25" i="82"/>
  <c r="EH25" i="82"/>
  <c r="EG25" i="82"/>
  <c r="EF25" i="82"/>
  <c r="EE25" i="82"/>
  <c r="ED25" i="82"/>
  <c r="EC25" i="82"/>
  <c r="EB25" i="82"/>
  <c r="EA25" i="82"/>
  <c r="DZ25" i="82"/>
  <c r="DY25" i="82"/>
  <c r="EJ24" i="82"/>
  <c r="EI24" i="82"/>
  <c r="EH24" i="82"/>
  <c r="EG24" i="82"/>
  <c r="EF24" i="82"/>
  <c r="EE24" i="82"/>
  <c r="ED24" i="82"/>
  <c r="EC24" i="82"/>
  <c r="EB24" i="82"/>
  <c r="EA24" i="82"/>
  <c r="DZ24" i="82"/>
  <c r="DY24" i="82"/>
  <c r="EJ23" i="82"/>
  <c r="EI23" i="82"/>
  <c r="EH23" i="82"/>
  <c r="EG23" i="82"/>
  <c r="EF23" i="82"/>
  <c r="EE23" i="82"/>
  <c r="ED23" i="82"/>
  <c r="EC23" i="82"/>
  <c r="EB23" i="82"/>
  <c r="EA23" i="82"/>
  <c r="DZ23" i="82"/>
  <c r="DY23" i="82"/>
  <c r="EJ22" i="82"/>
  <c r="EI22" i="82"/>
  <c r="EH22" i="82"/>
  <c r="EG22" i="82"/>
  <c r="EF22" i="82"/>
  <c r="EE22" i="82"/>
  <c r="ED22" i="82"/>
  <c r="EC22" i="82"/>
  <c r="EB22" i="82"/>
  <c r="EA22" i="82"/>
  <c r="DZ22" i="82"/>
  <c r="DY22" i="82"/>
  <c r="EJ21" i="82"/>
  <c r="EI21" i="82"/>
  <c r="EH21" i="82"/>
  <c r="EG21" i="82"/>
  <c r="EF21" i="82"/>
  <c r="EE21" i="82"/>
  <c r="ED21" i="82"/>
  <c r="EC21" i="82"/>
  <c r="EB21" i="82"/>
  <c r="EA21" i="82"/>
  <c r="DZ21" i="82"/>
  <c r="DY21" i="82"/>
  <c r="EJ20" i="82"/>
  <c r="EI20" i="82"/>
  <c r="EH20" i="82"/>
  <c r="EG20" i="82"/>
  <c r="EF20" i="82"/>
  <c r="EE20" i="82"/>
  <c r="ED20" i="82"/>
  <c r="EC20" i="82"/>
  <c r="EB20" i="82"/>
  <c r="EA20" i="82"/>
  <c r="DZ20" i="82"/>
  <c r="DY20" i="82"/>
  <c r="EJ19" i="82"/>
  <c r="EI19" i="82"/>
  <c r="EH19" i="82"/>
  <c r="EG19" i="82"/>
  <c r="EF19" i="82"/>
  <c r="EE19" i="82"/>
  <c r="ED19" i="82"/>
  <c r="EC19" i="82"/>
  <c r="EB19" i="82"/>
  <c r="EA19" i="82"/>
  <c r="DZ19" i="82"/>
  <c r="DY19" i="82"/>
  <c r="EJ18" i="82"/>
  <c r="EI18" i="82"/>
  <c r="EH18" i="82"/>
  <c r="EG18" i="82"/>
  <c r="EF18" i="82"/>
  <c r="EE18" i="82"/>
  <c r="ED18" i="82"/>
  <c r="EC18" i="82"/>
  <c r="EB18" i="82"/>
  <c r="EA18" i="82"/>
  <c r="DZ18" i="82"/>
  <c r="DY18" i="82"/>
  <c r="EJ17" i="82"/>
  <c r="EI17" i="82"/>
  <c r="EH17" i="82"/>
  <c r="EG17" i="82"/>
  <c r="EF17" i="82"/>
  <c r="EE17" i="82"/>
  <c r="ED17" i="82"/>
  <c r="EC17" i="82"/>
  <c r="EB17" i="82"/>
  <c r="EA17" i="82"/>
  <c r="DZ17" i="82"/>
  <c r="DY17" i="82"/>
  <c r="EJ16" i="82"/>
  <c r="EI16" i="82"/>
  <c r="EH16" i="82"/>
  <c r="EG16" i="82"/>
  <c r="EF16" i="82"/>
  <c r="EE16" i="82"/>
  <c r="ED16" i="82"/>
  <c r="EC16" i="82"/>
  <c r="EB16" i="82"/>
  <c r="EA16" i="82"/>
  <c r="DZ16" i="82"/>
  <c r="DY16" i="82"/>
  <c r="EJ15" i="82"/>
  <c r="EI15" i="82"/>
  <c r="EH15" i="82"/>
  <c r="EG15" i="82"/>
  <c r="EF15" i="82"/>
  <c r="EE15" i="82"/>
  <c r="ED15" i="82"/>
  <c r="EC15" i="82"/>
  <c r="EB15" i="82"/>
  <c r="EA15" i="82"/>
  <c r="DZ15" i="82"/>
  <c r="DY15" i="82"/>
  <c r="EJ14" i="82"/>
  <c r="EI14" i="82"/>
  <c r="EH14" i="82"/>
  <c r="EG14" i="82"/>
  <c r="EF14" i="82"/>
  <c r="EE14" i="82"/>
  <c r="ED14" i="82"/>
  <c r="EC14" i="82"/>
  <c r="EB14" i="82"/>
  <c r="EA14" i="82"/>
  <c r="DZ14" i="82"/>
  <c r="DY14" i="82"/>
  <c r="EJ38" i="81"/>
  <c r="EI38" i="81"/>
  <c r="EH38" i="81"/>
  <c r="EG38" i="81"/>
  <c r="EF38" i="81"/>
  <c r="EE38" i="81"/>
  <c r="ED38" i="81"/>
  <c r="EC38" i="81"/>
  <c r="EB38" i="81"/>
  <c r="DZ38" i="81"/>
  <c r="DY38" i="81"/>
  <c r="EJ37" i="81"/>
  <c r="EI37" i="81"/>
  <c r="EH37" i="81"/>
  <c r="EG37" i="81"/>
  <c r="EF37" i="81"/>
  <c r="EE37" i="81"/>
  <c r="ED37" i="81"/>
  <c r="EC37" i="81"/>
  <c r="EB37" i="81"/>
  <c r="EA37" i="81"/>
  <c r="DZ37" i="81"/>
  <c r="DY37" i="81"/>
  <c r="EJ36" i="81"/>
  <c r="EI36" i="81"/>
  <c r="EH36" i="81"/>
  <c r="EG36" i="81"/>
  <c r="EF36" i="81"/>
  <c r="EE36" i="81"/>
  <c r="ED36" i="81"/>
  <c r="EC36" i="81"/>
  <c r="EB36" i="81"/>
  <c r="EA36" i="81"/>
  <c r="DZ36" i="81"/>
  <c r="DY36" i="81"/>
  <c r="EJ35" i="81"/>
  <c r="EI35" i="81"/>
  <c r="EH35" i="81"/>
  <c r="EG35" i="81"/>
  <c r="EF35" i="81"/>
  <c r="EE35" i="81"/>
  <c r="ED35" i="81"/>
  <c r="EC35" i="81"/>
  <c r="EB35" i="81"/>
  <c r="EA35" i="81"/>
  <c r="DZ35" i="81"/>
  <c r="DY35" i="81"/>
  <c r="EJ34" i="81"/>
  <c r="EI34" i="81"/>
  <c r="EH34" i="81"/>
  <c r="EG34" i="81"/>
  <c r="EF34" i="81"/>
  <c r="EE34" i="81"/>
  <c r="ED34" i="81"/>
  <c r="EC34" i="81"/>
  <c r="EB34" i="81"/>
  <c r="EA34" i="81"/>
  <c r="DZ34" i="81"/>
  <c r="DY34" i="81"/>
  <c r="EJ33" i="81"/>
  <c r="EI33" i="81"/>
  <c r="EH33" i="81"/>
  <c r="EG33" i="81"/>
  <c r="EF33" i="81"/>
  <c r="EE33" i="81"/>
  <c r="ED33" i="81"/>
  <c r="EC33" i="81"/>
  <c r="EB33" i="81"/>
  <c r="EA33" i="81"/>
  <c r="DZ33" i="81"/>
  <c r="DY33" i="81"/>
  <c r="EJ32" i="81"/>
  <c r="EI32" i="81"/>
  <c r="EH32" i="81"/>
  <c r="EG32" i="81"/>
  <c r="EF32" i="81"/>
  <c r="EE32" i="81"/>
  <c r="ED32" i="81"/>
  <c r="EC32" i="81"/>
  <c r="EB32" i="81"/>
  <c r="EA32" i="81"/>
  <c r="DZ32" i="81"/>
  <c r="DY32" i="81"/>
  <c r="EJ31" i="81"/>
  <c r="EI31" i="81"/>
  <c r="EH31" i="81"/>
  <c r="EG31" i="81"/>
  <c r="EF31" i="81"/>
  <c r="EE31" i="81"/>
  <c r="ED31" i="81"/>
  <c r="EC31" i="81"/>
  <c r="EB31" i="81"/>
  <c r="EA31" i="81"/>
  <c r="DZ31" i="81"/>
  <c r="DY31" i="81"/>
  <c r="EJ30" i="81"/>
  <c r="EI30" i="81"/>
  <c r="EH30" i="81"/>
  <c r="EG30" i="81"/>
  <c r="EF30" i="81"/>
  <c r="EE30" i="81"/>
  <c r="ED30" i="81"/>
  <c r="EC30" i="81"/>
  <c r="EB30" i="81"/>
  <c r="EA30" i="81"/>
  <c r="DZ30" i="81"/>
  <c r="DY30" i="81"/>
  <c r="EJ29" i="81"/>
  <c r="EI29" i="81"/>
  <c r="EH29" i="81"/>
  <c r="EG29" i="81"/>
  <c r="EF29" i="81"/>
  <c r="EE29" i="81"/>
  <c r="ED29" i="81"/>
  <c r="EC29" i="81"/>
  <c r="EB29" i="81"/>
  <c r="EA29" i="81"/>
  <c r="DZ29" i="81"/>
  <c r="DY29" i="81"/>
  <c r="EJ28" i="81"/>
  <c r="EI28" i="81"/>
  <c r="EH28" i="81"/>
  <c r="EG28" i="81"/>
  <c r="EF28" i="81"/>
  <c r="EE28" i="81"/>
  <c r="ED28" i="81"/>
  <c r="EC28" i="81"/>
  <c r="EB28" i="81"/>
  <c r="EA28" i="81"/>
  <c r="DZ28" i="81"/>
  <c r="DY28" i="81"/>
  <c r="EJ27" i="81"/>
  <c r="EI27" i="81"/>
  <c r="EH27" i="81"/>
  <c r="EG27" i="81"/>
  <c r="EF27" i="81"/>
  <c r="EE27" i="81"/>
  <c r="ED27" i="81"/>
  <c r="EC27" i="81"/>
  <c r="EB27" i="81"/>
  <c r="EA27" i="81"/>
  <c r="DZ27" i="81"/>
  <c r="DY27" i="81"/>
  <c r="EJ26" i="81"/>
  <c r="EI26" i="81"/>
  <c r="EH26" i="81"/>
  <c r="EG26" i="81"/>
  <c r="EF26" i="81"/>
  <c r="EE26" i="81"/>
  <c r="ED26" i="81"/>
  <c r="EC26" i="81"/>
  <c r="EB26" i="81"/>
  <c r="EA26" i="81"/>
  <c r="DZ26" i="81"/>
  <c r="DY26" i="81"/>
  <c r="EJ25" i="81"/>
  <c r="EI25" i="81"/>
  <c r="EH25" i="81"/>
  <c r="EG25" i="81"/>
  <c r="EF25" i="81"/>
  <c r="EE25" i="81"/>
  <c r="ED25" i="81"/>
  <c r="EC25" i="81"/>
  <c r="EB25" i="81"/>
  <c r="EA25" i="81"/>
  <c r="DZ25" i="81"/>
  <c r="DY25" i="81"/>
  <c r="EJ24" i="81"/>
  <c r="EI24" i="81"/>
  <c r="EH24" i="81"/>
  <c r="EG24" i="81"/>
  <c r="EF24" i="81"/>
  <c r="EE24" i="81"/>
  <c r="ED24" i="81"/>
  <c r="EC24" i="81"/>
  <c r="EB24" i="81"/>
  <c r="EA24" i="81"/>
  <c r="DZ24" i="81"/>
  <c r="DY24" i="81"/>
  <c r="EJ23" i="81"/>
  <c r="EI23" i="81"/>
  <c r="EH23" i="81"/>
  <c r="EG23" i="81"/>
  <c r="EF23" i="81"/>
  <c r="EE23" i="81"/>
  <c r="ED23" i="81"/>
  <c r="EC23" i="81"/>
  <c r="EB23" i="81"/>
  <c r="EA23" i="81"/>
  <c r="DZ23" i="81"/>
  <c r="DY23" i="81"/>
  <c r="EJ22" i="81"/>
  <c r="EI22" i="81"/>
  <c r="EH22" i="81"/>
  <c r="EG22" i="81"/>
  <c r="EF22" i="81"/>
  <c r="EE22" i="81"/>
  <c r="ED22" i="81"/>
  <c r="EC22" i="81"/>
  <c r="EB22" i="81"/>
  <c r="EA22" i="81"/>
  <c r="DZ22" i="81"/>
  <c r="DY22" i="81"/>
  <c r="EJ21" i="81"/>
  <c r="EI21" i="81"/>
  <c r="EH21" i="81"/>
  <c r="EG21" i="81"/>
  <c r="EF21" i="81"/>
  <c r="EE21" i="81"/>
  <c r="ED21" i="81"/>
  <c r="EC21" i="81"/>
  <c r="EB21" i="81"/>
  <c r="EA21" i="81"/>
  <c r="DZ21" i="81"/>
  <c r="DY21" i="81"/>
  <c r="EJ20" i="81"/>
  <c r="EI20" i="81"/>
  <c r="EH20" i="81"/>
  <c r="EG20" i="81"/>
  <c r="EF20" i="81"/>
  <c r="EE20" i="81"/>
  <c r="ED20" i="81"/>
  <c r="EC20" i="81"/>
  <c r="EB20" i="81"/>
  <c r="EA20" i="81"/>
  <c r="DZ20" i="81"/>
  <c r="DY20" i="81"/>
  <c r="EJ19" i="81"/>
  <c r="EI19" i="81"/>
  <c r="EH19" i="81"/>
  <c r="EG19" i="81"/>
  <c r="EF19" i="81"/>
  <c r="EE19" i="81"/>
  <c r="ED19" i="81"/>
  <c r="EC19" i="81"/>
  <c r="EB19" i="81"/>
  <c r="EA19" i="81"/>
  <c r="DZ19" i="81"/>
  <c r="DY19" i="81"/>
  <c r="EJ18" i="81"/>
  <c r="EI18" i="81"/>
  <c r="EH18" i="81"/>
  <c r="EG18" i="81"/>
  <c r="EF18" i="81"/>
  <c r="EE18" i="81"/>
  <c r="ED18" i="81"/>
  <c r="EC18" i="81"/>
  <c r="EB18" i="81"/>
  <c r="EA18" i="81"/>
  <c r="DZ18" i="81"/>
  <c r="DY18" i="81"/>
  <c r="EJ17" i="81"/>
  <c r="EI17" i="81"/>
  <c r="EH17" i="81"/>
  <c r="EG17" i="81"/>
  <c r="EF17" i="81"/>
  <c r="EE17" i="81"/>
  <c r="ED17" i="81"/>
  <c r="EC17" i="81"/>
  <c r="EB17" i="81"/>
  <c r="EA17" i="81"/>
  <c r="DZ17" i="81"/>
  <c r="DY17" i="81"/>
  <c r="EJ16" i="81"/>
  <c r="EI16" i="81"/>
  <c r="EH16" i="81"/>
  <c r="EG16" i="81"/>
  <c r="EF16" i="81"/>
  <c r="EE16" i="81"/>
  <c r="ED16" i="81"/>
  <c r="EC16" i="81"/>
  <c r="EB16" i="81"/>
  <c r="EA16" i="81"/>
  <c r="DZ16" i="81"/>
  <c r="DY16" i="81"/>
  <c r="EJ15" i="81"/>
  <c r="EI15" i="81"/>
  <c r="EH15" i="81"/>
  <c r="EG15" i="81"/>
  <c r="EF15" i="81"/>
  <c r="EE15" i="81"/>
  <c r="ED15" i="81"/>
  <c r="EC15" i="81"/>
  <c r="EB15" i="81"/>
  <c r="EA15" i="81"/>
  <c r="DZ15" i="81"/>
  <c r="DY15" i="81"/>
  <c r="EJ14" i="81"/>
  <c r="EI14" i="81"/>
  <c r="EH14" i="81"/>
  <c r="EG14" i="81"/>
  <c r="EF14" i="81"/>
  <c r="EE14" i="81"/>
  <c r="ED14" i="81"/>
  <c r="EC14" i="81"/>
  <c r="EB14" i="81"/>
  <c r="EA14" i="81"/>
  <c r="DZ14" i="81"/>
  <c r="DY14" i="81"/>
  <c r="EJ38" i="80"/>
  <c r="EI38" i="80"/>
  <c r="EH38" i="80"/>
  <c r="EG38" i="80"/>
  <c r="EF38" i="80"/>
  <c r="EE38" i="80"/>
  <c r="ED38" i="80"/>
  <c r="EC38" i="80"/>
  <c r="EB38" i="80"/>
  <c r="DZ38" i="80"/>
  <c r="DY38" i="80"/>
  <c r="EJ37" i="80"/>
  <c r="EI37" i="80"/>
  <c r="EH37" i="80"/>
  <c r="EG37" i="80"/>
  <c r="EF37" i="80"/>
  <c r="EE37" i="80"/>
  <c r="ED37" i="80"/>
  <c r="EC37" i="80"/>
  <c r="EB37" i="80"/>
  <c r="EA37" i="80"/>
  <c r="DZ37" i="80"/>
  <c r="DY37" i="80"/>
  <c r="EJ36" i="80"/>
  <c r="EI36" i="80"/>
  <c r="EH36" i="80"/>
  <c r="EG36" i="80"/>
  <c r="EF36" i="80"/>
  <c r="EE36" i="80"/>
  <c r="ED36" i="80"/>
  <c r="EC36" i="80"/>
  <c r="EB36" i="80"/>
  <c r="EA36" i="80"/>
  <c r="DZ36" i="80"/>
  <c r="DY36" i="80"/>
  <c r="EJ35" i="80"/>
  <c r="EI35" i="80"/>
  <c r="EH35" i="80"/>
  <c r="EG35" i="80"/>
  <c r="EF35" i="80"/>
  <c r="EE35" i="80"/>
  <c r="ED35" i="80"/>
  <c r="EC35" i="80"/>
  <c r="EB35" i="80"/>
  <c r="EA35" i="80"/>
  <c r="DZ35" i="80"/>
  <c r="DY35" i="80"/>
  <c r="EJ34" i="80"/>
  <c r="EI34" i="80"/>
  <c r="EH34" i="80"/>
  <c r="EG34" i="80"/>
  <c r="EF34" i="80"/>
  <c r="EE34" i="80"/>
  <c r="ED34" i="80"/>
  <c r="EC34" i="80"/>
  <c r="EB34" i="80"/>
  <c r="EA34" i="80"/>
  <c r="DZ34" i="80"/>
  <c r="DY34" i="80"/>
  <c r="EJ33" i="80"/>
  <c r="EI33" i="80"/>
  <c r="EH33" i="80"/>
  <c r="EG33" i="80"/>
  <c r="EF33" i="80"/>
  <c r="EE33" i="80"/>
  <c r="ED33" i="80"/>
  <c r="EC33" i="80"/>
  <c r="EB33" i="80"/>
  <c r="EA33" i="80"/>
  <c r="DZ33" i="80"/>
  <c r="DY33" i="80"/>
  <c r="EJ32" i="80"/>
  <c r="EI32" i="80"/>
  <c r="EH32" i="80"/>
  <c r="EG32" i="80"/>
  <c r="EF32" i="80"/>
  <c r="EE32" i="80"/>
  <c r="ED32" i="80"/>
  <c r="EC32" i="80"/>
  <c r="EB32" i="80"/>
  <c r="EA32" i="80"/>
  <c r="DZ32" i="80"/>
  <c r="DY32" i="80"/>
  <c r="EJ31" i="80"/>
  <c r="EI31" i="80"/>
  <c r="EH31" i="80"/>
  <c r="EG31" i="80"/>
  <c r="EF31" i="80"/>
  <c r="EE31" i="80"/>
  <c r="ED31" i="80"/>
  <c r="EC31" i="80"/>
  <c r="EB31" i="80"/>
  <c r="EA31" i="80"/>
  <c r="DZ31" i="80"/>
  <c r="DY31" i="80"/>
  <c r="EJ30" i="80"/>
  <c r="EI30" i="80"/>
  <c r="EH30" i="80"/>
  <c r="EG30" i="80"/>
  <c r="EF30" i="80"/>
  <c r="EE30" i="80"/>
  <c r="ED30" i="80"/>
  <c r="EC30" i="80"/>
  <c r="EB30" i="80"/>
  <c r="EA30" i="80"/>
  <c r="DZ30" i="80"/>
  <c r="DY30" i="80"/>
  <c r="EJ29" i="80"/>
  <c r="EI29" i="80"/>
  <c r="EH29" i="80"/>
  <c r="EG29" i="80"/>
  <c r="EF29" i="80"/>
  <c r="EE29" i="80"/>
  <c r="ED29" i="80"/>
  <c r="EC29" i="80"/>
  <c r="EB29" i="80"/>
  <c r="EA29" i="80"/>
  <c r="DZ29" i="80"/>
  <c r="DY29" i="80"/>
  <c r="EJ28" i="80"/>
  <c r="EI28" i="80"/>
  <c r="EH28" i="80"/>
  <c r="EG28" i="80"/>
  <c r="EF28" i="80"/>
  <c r="EE28" i="80"/>
  <c r="ED28" i="80"/>
  <c r="EC28" i="80"/>
  <c r="EB28" i="80"/>
  <c r="EA28" i="80"/>
  <c r="DZ28" i="80"/>
  <c r="DY28" i="80"/>
  <c r="EJ27" i="80"/>
  <c r="EI27" i="80"/>
  <c r="EH27" i="80"/>
  <c r="EG27" i="80"/>
  <c r="EF27" i="80"/>
  <c r="EE27" i="80"/>
  <c r="ED27" i="80"/>
  <c r="EC27" i="80"/>
  <c r="EB27" i="80"/>
  <c r="EA27" i="80"/>
  <c r="DZ27" i="80"/>
  <c r="DY27" i="80"/>
  <c r="EJ26" i="80"/>
  <c r="EI26" i="80"/>
  <c r="EH26" i="80"/>
  <c r="EG26" i="80"/>
  <c r="EF26" i="80"/>
  <c r="EE26" i="80"/>
  <c r="ED26" i="80"/>
  <c r="EC26" i="80"/>
  <c r="EB26" i="80"/>
  <c r="EA26" i="80"/>
  <c r="DZ26" i="80"/>
  <c r="DY26" i="80"/>
  <c r="EJ25" i="80"/>
  <c r="EI25" i="80"/>
  <c r="EH25" i="80"/>
  <c r="EG25" i="80"/>
  <c r="EF25" i="80"/>
  <c r="EE25" i="80"/>
  <c r="ED25" i="80"/>
  <c r="EC25" i="80"/>
  <c r="EB25" i="80"/>
  <c r="EA25" i="80"/>
  <c r="DZ25" i="80"/>
  <c r="DY25" i="80"/>
  <c r="EJ24" i="80"/>
  <c r="EI24" i="80"/>
  <c r="EH24" i="80"/>
  <c r="EG24" i="80"/>
  <c r="EF24" i="80"/>
  <c r="EE24" i="80"/>
  <c r="ED24" i="80"/>
  <c r="EC24" i="80"/>
  <c r="EB24" i="80"/>
  <c r="EA24" i="80"/>
  <c r="DZ24" i="80"/>
  <c r="DY24" i="80"/>
  <c r="EJ23" i="80"/>
  <c r="EI23" i="80"/>
  <c r="EH23" i="80"/>
  <c r="EG23" i="80"/>
  <c r="EF23" i="80"/>
  <c r="EE23" i="80"/>
  <c r="ED23" i="80"/>
  <c r="EC23" i="80"/>
  <c r="EB23" i="80"/>
  <c r="EA23" i="80"/>
  <c r="DZ23" i="80"/>
  <c r="DY23" i="80"/>
  <c r="EJ22" i="80"/>
  <c r="EI22" i="80"/>
  <c r="EH22" i="80"/>
  <c r="EG22" i="80"/>
  <c r="EF22" i="80"/>
  <c r="EE22" i="80"/>
  <c r="ED22" i="80"/>
  <c r="EC22" i="80"/>
  <c r="EB22" i="80"/>
  <c r="EA22" i="80"/>
  <c r="DZ22" i="80"/>
  <c r="DY22" i="80"/>
  <c r="EJ21" i="80"/>
  <c r="EI21" i="80"/>
  <c r="EH21" i="80"/>
  <c r="EG21" i="80"/>
  <c r="EF21" i="80"/>
  <c r="EE21" i="80"/>
  <c r="ED21" i="80"/>
  <c r="EC21" i="80"/>
  <c r="EB21" i="80"/>
  <c r="EA21" i="80"/>
  <c r="DZ21" i="80"/>
  <c r="DY21" i="80"/>
  <c r="EJ20" i="80"/>
  <c r="EI20" i="80"/>
  <c r="EH20" i="80"/>
  <c r="EG20" i="80"/>
  <c r="EF20" i="80"/>
  <c r="EE20" i="80"/>
  <c r="ED20" i="80"/>
  <c r="EC20" i="80"/>
  <c r="EB20" i="80"/>
  <c r="EA20" i="80"/>
  <c r="DZ20" i="80"/>
  <c r="DY20" i="80"/>
  <c r="EJ19" i="80"/>
  <c r="EI19" i="80"/>
  <c r="EH19" i="80"/>
  <c r="EG19" i="80"/>
  <c r="EF19" i="80"/>
  <c r="EE19" i="80"/>
  <c r="ED19" i="80"/>
  <c r="EC19" i="80"/>
  <c r="EB19" i="80"/>
  <c r="EA19" i="80"/>
  <c r="DZ19" i="80"/>
  <c r="DY19" i="80"/>
  <c r="EJ18" i="80"/>
  <c r="EI18" i="80"/>
  <c r="EH18" i="80"/>
  <c r="EG18" i="80"/>
  <c r="EF18" i="80"/>
  <c r="EE18" i="80"/>
  <c r="ED18" i="80"/>
  <c r="EC18" i="80"/>
  <c r="EB18" i="80"/>
  <c r="EA18" i="80"/>
  <c r="DZ18" i="80"/>
  <c r="DY18" i="80"/>
  <c r="EJ17" i="80"/>
  <c r="EI17" i="80"/>
  <c r="EH17" i="80"/>
  <c r="EG17" i="80"/>
  <c r="EF17" i="80"/>
  <c r="EE17" i="80"/>
  <c r="ED17" i="80"/>
  <c r="EC17" i="80"/>
  <c r="EB17" i="80"/>
  <c r="EA17" i="80"/>
  <c r="DZ17" i="80"/>
  <c r="DY17" i="80"/>
  <c r="EJ16" i="80"/>
  <c r="EI16" i="80"/>
  <c r="EH16" i="80"/>
  <c r="EG16" i="80"/>
  <c r="EF16" i="80"/>
  <c r="EE16" i="80"/>
  <c r="ED16" i="80"/>
  <c r="EC16" i="80"/>
  <c r="EB16" i="80"/>
  <c r="EA16" i="80"/>
  <c r="DZ16" i="80"/>
  <c r="DY16" i="80"/>
  <c r="EJ15" i="80"/>
  <c r="EI15" i="80"/>
  <c r="EH15" i="80"/>
  <c r="EG15" i="80"/>
  <c r="EF15" i="80"/>
  <c r="EE15" i="80"/>
  <c r="ED15" i="80"/>
  <c r="EC15" i="80"/>
  <c r="EB15" i="80"/>
  <c r="EA15" i="80"/>
  <c r="DZ15" i="80"/>
  <c r="DY15" i="80"/>
  <c r="EJ14" i="80"/>
  <c r="EI14" i="80"/>
  <c r="EH14" i="80"/>
  <c r="EG14" i="80"/>
  <c r="EF14" i="80"/>
  <c r="EE14" i="80"/>
  <c r="ED14" i="80"/>
  <c r="EC14" i="80"/>
  <c r="EB14" i="80"/>
  <c r="EA14" i="80"/>
  <c r="DZ14" i="80"/>
  <c r="DY14" i="80"/>
  <c r="EJ38" i="79"/>
  <c r="EI38" i="79"/>
  <c r="EH38" i="79"/>
  <c r="EG38" i="79"/>
  <c r="EF38" i="79"/>
  <c r="EE38" i="79"/>
  <c r="ED38" i="79"/>
  <c r="EC38" i="79"/>
  <c r="EB38" i="79"/>
  <c r="DZ38" i="79"/>
  <c r="DY38" i="79"/>
  <c r="EJ37" i="79"/>
  <c r="EI37" i="79"/>
  <c r="EH37" i="79"/>
  <c r="EG37" i="79"/>
  <c r="EF37" i="79"/>
  <c r="EE37" i="79"/>
  <c r="ED37" i="79"/>
  <c r="EC37" i="79"/>
  <c r="EB37" i="79"/>
  <c r="EA37" i="79"/>
  <c r="DZ37" i="79"/>
  <c r="DY37" i="79"/>
  <c r="EJ36" i="79"/>
  <c r="EI36" i="79"/>
  <c r="EH36" i="79"/>
  <c r="EG36" i="79"/>
  <c r="EF36" i="79"/>
  <c r="EE36" i="79"/>
  <c r="ED36" i="79"/>
  <c r="EC36" i="79"/>
  <c r="EB36" i="79"/>
  <c r="EA36" i="79"/>
  <c r="DZ36" i="79"/>
  <c r="DY36" i="79"/>
  <c r="EJ35" i="79"/>
  <c r="EI35" i="79"/>
  <c r="EH35" i="79"/>
  <c r="EG35" i="79"/>
  <c r="EF35" i="79"/>
  <c r="EE35" i="79"/>
  <c r="ED35" i="79"/>
  <c r="EC35" i="79"/>
  <c r="EB35" i="79"/>
  <c r="EA35" i="79"/>
  <c r="DZ35" i="79"/>
  <c r="DY35" i="79"/>
  <c r="EJ34" i="79"/>
  <c r="EI34" i="79"/>
  <c r="EH34" i="79"/>
  <c r="EG34" i="79"/>
  <c r="EF34" i="79"/>
  <c r="EE34" i="79"/>
  <c r="ED34" i="79"/>
  <c r="EC34" i="79"/>
  <c r="EB34" i="79"/>
  <c r="EA34" i="79"/>
  <c r="DZ34" i="79"/>
  <c r="DY34" i="79"/>
  <c r="EJ33" i="79"/>
  <c r="EI33" i="79"/>
  <c r="EH33" i="79"/>
  <c r="EG33" i="79"/>
  <c r="EF33" i="79"/>
  <c r="EE33" i="79"/>
  <c r="ED33" i="79"/>
  <c r="EC33" i="79"/>
  <c r="EB33" i="79"/>
  <c r="EA33" i="79"/>
  <c r="DZ33" i="79"/>
  <c r="DY33" i="79"/>
  <c r="EJ32" i="79"/>
  <c r="EI32" i="79"/>
  <c r="EH32" i="79"/>
  <c r="EG32" i="79"/>
  <c r="EF32" i="79"/>
  <c r="EE32" i="79"/>
  <c r="ED32" i="79"/>
  <c r="EC32" i="79"/>
  <c r="EB32" i="79"/>
  <c r="EA32" i="79"/>
  <c r="DZ32" i="79"/>
  <c r="DY32" i="79"/>
  <c r="EJ31" i="79"/>
  <c r="EI31" i="79"/>
  <c r="EH31" i="79"/>
  <c r="EG31" i="79"/>
  <c r="EF31" i="79"/>
  <c r="EE31" i="79"/>
  <c r="ED31" i="79"/>
  <c r="EC31" i="79"/>
  <c r="EB31" i="79"/>
  <c r="EA31" i="79"/>
  <c r="DZ31" i="79"/>
  <c r="DY31" i="79"/>
  <c r="EJ30" i="79"/>
  <c r="EI30" i="79"/>
  <c r="EH30" i="79"/>
  <c r="EG30" i="79"/>
  <c r="EF30" i="79"/>
  <c r="EE30" i="79"/>
  <c r="ED30" i="79"/>
  <c r="EC30" i="79"/>
  <c r="EB30" i="79"/>
  <c r="EA30" i="79"/>
  <c r="DZ30" i="79"/>
  <c r="DY30" i="79"/>
  <c r="EJ29" i="79"/>
  <c r="EI29" i="79"/>
  <c r="EH29" i="79"/>
  <c r="EG29" i="79"/>
  <c r="EF29" i="79"/>
  <c r="EE29" i="79"/>
  <c r="ED29" i="79"/>
  <c r="EC29" i="79"/>
  <c r="EB29" i="79"/>
  <c r="EA29" i="79"/>
  <c r="DZ29" i="79"/>
  <c r="DY29" i="79"/>
  <c r="EJ28" i="79"/>
  <c r="EI28" i="79"/>
  <c r="EH28" i="79"/>
  <c r="EG28" i="79"/>
  <c r="EF28" i="79"/>
  <c r="EE28" i="79"/>
  <c r="ED28" i="79"/>
  <c r="EC28" i="79"/>
  <c r="EB28" i="79"/>
  <c r="EA28" i="79"/>
  <c r="DZ28" i="79"/>
  <c r="DY28" i="79"/>
  <c r="EJ27" i="79"/>
  <c r="EI27" i="79"/>
  <c r="EH27" i="79"/>
  <c r="EG27" i="79"/>
  <c r="EF27" i="79"/>
  <c r="EE27" i="79"/>
  <c r="ED27" i="79"/>
  <c r="EC27" i="79"/>
  <c r="EB27" i="79"/>
  <c r="EA27" i="79"/>
  <c r="DZ27" i="79"/>
  <c r="DY27" i="79"/>
  <c r="EJ26" i="79"/>
  <c r="EI26" i="79"/>
  <c r="EH26" i="79"/>
  <c r="EG26" i="79"/>
  <c r="EF26" i="79"/>
  <c r="EE26" i="79"/>
  <c r="ED26" i="79"/>
  <c r="EC26" i="79"/>
  <c r="EB26" i="79"/>
  <c r="EA26" i="79"/>
  <c r="DZ26" i="79"/>
  <c r="DY26" i="79"/>
  <c r="EJ25" i="79"/>
  <c r="EI25" i="79"/>
  <c r="EH25" i="79"/>
  <c r="EG25" i="79"/>
  <c r="EF25" i="79"/>
  <c r="EE25" i="79"/>
  <c r="ED25" i="79"/>
  <c r="EC25" i="79"/>
  <c r="EB25" i="79"/>
  <c r="EA25" i="79"/>
  <c r="DZ25" i="79"/>
  <c r="DY25" i="79"/>
  <c r="EJ24" i="79"/>
  <c r="EI24" i="79"/>
  <c r="EH24" i="79"/>
  <c r="EG24" i="79"/>
  <c r="EF24" i="79"/>
  <c r="EE24" i="79"/>
  <c r="ED24" i="79"/>
  <c r="EC24" i="79"/>
  <c r="EB24" i="79"/>
  <c r="EA24" i="79"/>
  <c r="DZ24" i="79"/>
  <c r="DY24" i="79"/>
  <c r="EJ23" i="79"/>
  <c r="EI23" i="79"/>
  <c r="EH23" i="79"/>
  <c r="EG23" i="79"/>
  <c r="EF23" i="79"/>
  <c r="EE23" i="79"/>
  <c r="ED23" i="79"/>
  <c r="EC23" i="79"/>
  <c r="EB23" i="79"/>
  <c r="EA23" i="79"/>
  <c r="DZ23" i="79"/>
  <c r="DY23" i="79"/>
  <c r="EJ22" i="79"/>
  <c r="EI22" i="79"/>
  <c r="EH22" i="79"/>
  <c r="EG22" i="79"/>
  <c r="EF22" i="79"/>
  <c r="EE22" i="79"/>
  <c r="ED22" i="79"/>
  <c r="EC22" i="79"/>
  <c r="EB22" i="79"/>
  <c r="EA22" i="79"/>
  <c r="DZ22" i="79"/>
  <c r="DY22" i="79"/>
  <c r="EJ21" i="79"/>
  <c r="EI21" i="79"/>
  <c r="EH21" i="79"/>
  <c r="EG21" i="79"/>
  <c r="EF21" i="79"/>
  <c r="EE21" i="79"/>
  <c r="ED21" i="79"/>
  <c r="EC21" i="79"/>
  <c r="EB21" i="79"/>
  <c r="EA21" i="79"/>
  <c r="DZ21" i="79"/>
  <c r="DY21" i="79"/>
  <c r="EJ20" i="79"/>
  <c r="EI20" i="79"/>
  <c r="EH20" i="79"/>
  <c r="EG20" i="79"/>
  <c r="EF20" i="79"/>
  <c r="EE20" i="79"/>
  <c r="ED20" i="79"/>
  <c r="EC20" i="79"/>
  <c r="EB20" i="79"/>
  <c r="EA20" i="79"/>
  <c r="DZ20" i="79"/>
  <c r="DY20" i="79"/>
  <c r="EJ19" i="79"/>
  <c r="EI19" i="79"/>
  <c r="EH19" i="79"/>
  <c r="EG19" i="79"/>
  <c r="EF19" i="79"/>
  <c r="EE19" i="79"/>
  <c r="ED19" i="79"/>
  <c r="EC19" i="79"/>
  <c r="EB19" i="79"/>
  <c r="EA19" i="79"/>
  <c r="DZ19" i="79"/>
  <c r="DY19" i="79"/>
  <c r="EJ18" i="79"/>
  <c r="EI18" i="79"/>
  <c r="EH18" i="79"/>
  <c r="EG18" i="79"/>
  <c r="EF18" i="79"/>
  <c r="EE18" i="79"/>
  <c r="ED18" i="79"/>
  <c r="EC18" i="79"/>
  <c r="EB18" i="79"/>
  <c r="EA18" i="79"/>
  <c r="DZ18" i="79"/>
  <c r="DY18" i="79"/>
  <c r="EJ17" i="79"/>
  <c r="EI17" i="79"/>
  <c r="EH17" i="79"/>
  <c r="EG17" i="79"/>
  <c r="EF17" i="79"/>
  <c r="EE17" i="79"/>
  <c r="ED17" i="79"/>
  <c r="EC17" i="79"/>
  <c r="EB17" i="79"/>
  <c r="EA17" i="79"/>
  <c r="DZ17" i="79"/>
  <c r="DY17" i="79"/>
  <c r="EJ16" i="79"/>
  <c r="EI16" i="79"/>
  <c r="EH16" i="79"/>
  <c r="EG16" i="79"/>
  <c r="EF16" i="79"/>
  <c r="EE16" i="79"/>
  <c r="ED16" i="79"/>
  <c r="EC16" i="79"/>
  <c r="EB16" i="79"/>
  <c r="EA16" i="79"/>
  <c r="DZ16" i="79"/>
  <c r="DY16" i="79"/>
  <c r="EJ15" i="79"/>
  <c r="EI15" i="79"/>
  <c r="EH15" i="79"/>
  <c r="EG15" i="79"/>
  <c r="EF15" i="79"/>
  <c r="EE15" i="79"/>
  <c r="ED15" i="79"/>
  <c r="EC15" i="79"/>
  <c r="EB15" i="79"/>
  <c r="EA15" i="79"/>
  <c r="DZ15" i="79"/>
  <c r="DY15" i="79"/>
  <c r="EJ14" i="79"/>
  <c r="EI14" i="79"/>
  <c r="EH14" i="79"/>
  <c r="EG14" i="79"/>
  <c r="EF14" i="79"/>
  <c r="EE14" i="79"/>
  <c r="ED14" i="79"/>
  <c r="EC14" i="79"/>
  <c r="EB14" i="79"/>
  <c r="EA14" i="79"/>
  <c r="DZ14" i="79"/>
  <c r="DY14" i="79"/>
  <c r="EJ38" i="78"/>
  <c r="EI38" i="78"/>
  <c r="EH38" i="78"/>
  <c r="EG38" i="78"/>
  <c r="EF38" i="78"/>
  <c r="EE38" i="78"/>
  <c r="ED38" i="78"/>
  <c r="EC38" i="78"/>
  <c r="EB38" i="78"/>
  <c r="DZ38" i="78"/>
  <c r="DY38" i="78"/>
  <c r="EJ37" i="78"/>
  <c r="EI37" i="78"/>
  <c r="EH37" i="78"/>
  <c r="EG37" i="78"/>
  <c r="EF37" i="78"/>
  <c r="EE37" i="78"/>
  <c r="ED37" i="78"/>
  <c r="EC37" i="78"/>
  <c r="EB37" i="78"/>
  <c r="EA37" i="78"/>
  <c r="DZ37" i="78"/>
  <c r="DY37" i="78"/>
  <c r="EJ36" i="78"/>
  <c r="EI36" i="78"/>
  <c r="EH36" i="78"/>
  <c r="EG36" i="78"/>
  <c r="EF36" i="78"/>
  <c r="EE36" i="78"/>
  <c r="ED36" i="78"/>
  <c r="EC36" i="78"/>
  <c r="EB36" i="78"/>
  <c r="EA36" i="78"/>
  <c r="DZ36" i="78"/>
  <c r="DY36" i="78"/>
  <c r="EJ35" i="78"/>
  <c r="EI35" i="78"/>
  <c r="EH35" i="78"/>
  <c r="EG35" i="78"/>
  <c r="EF35" i="78"/>
  <c r="EE35" i="78"/>
  <c r="ED35" i="78"/>
  <c r="EC35" i="78"/>
  <c r="EB35" i="78"/>
  <c r="EA35" i="78"/>
  <c r="DZ35" i="78"/>
  <c r="DY35" i="78"/>
  <c r="EJ34" i="78"/>
  <c r="EI34" i="78"/>
  <c r="EH34" i="78"/>
  <c r="EG34" i="78"/>
  <c r="EF34" i="78"/>
  <c r="EE34" i="78"/>
  <c r="ED34" i="78"/>
  <c r="EC34" i="78"/>
  <c r="EB34" i="78"/>
  <c r="EA34" i="78"/>
  <c r="DZ34" i="78"/>
  <c r="DY34" i="78"/>
  <c r="EJ33" i="78"/>
  <c r="EI33" i="78"/>
  <c r="EH33" i="78"/>
  <c r="EG33" i="78"/>
  <c r="EF33" i="78"/>
  <c r="EE33" i="78"/>
  <c r="ED33" i="78"/>
  <c r="EC33" i="78"/>
  <c r="EB33" i="78"/>
  <c r="EA33" i="78"/>
  <c r="DZ33" i="78"/>
  <c r="DY33" i="78"/>
  <c r="EJ32" i="78"/>
  <c r="EI32" i="78"/>
  <c r="EH32" i="78"/>
  <c r="EG32" i="78"/>
  <c r="EF32" i="78"/>
  <c r="EE32" i="78"/>
  <c r="ED32" i="78"/>
  <c r="EC32" i="78"/>
  <c r="EB32" i="78"/>
  <c r="EA32" i="78"/>
  <c r="DZ32" i="78"/>
  <c r="DY32" i="78"/>
  <c r="EJ31" i="78"/>
  <c r="EI31" i="78"/>
  <c r="EH31" i="78"/>
  <c r="EG31" i="78"/>
  <c r="EF31" i="78"/>
  <c r="EE31" i="78"/>
  <c r="ED31" i="78"/>
  <c r="EC31" i="78"/>
  <c r="EB31" i="78"/>
  <c r="EA31" i="78"/>
  <c r="DZ31" i="78"/>
  <c r="DY31" i="78"/>
  <c r="EJ30" i="78"/>
  <c r="EI30" i="78"/>
  <c r="EH30" i="78"/>
  <c r="EG30" i="78"/>
  <c r="EF30" i="78"/>
  <c r="EE30" i="78"/>
  <c r="ED30" i="78"/>
  <c r="EC30" i="78"/>
  <c r="EB30" i="78"/>
  <c r="EA30" i="78"/>
  <c r="DZ30" i="78"/>
  <c r="DY30" i="78"/>
  <c r="EJ29" i="78"/>
  <c r="EI29" i="78"/>
  <c r="EH29" i="78"/>
  <c r="EG29" i="78"/>
  <c r="EF29" i="78"/>
  <c r="EE29" i="78"/>
  <c r="ED29" i="78"/>
  <c r="EC29" i="78"/>
  <c r="EB29" i="78"/>
  <c r="EA29" i="78"/>
  <c r="DZ29" i="78"/>
  <c r="DY29" i="78"/>
  <c r="EJ28" i="78"/>
  <c r="EI28" i="78"/>
  <c r="EH28" i="78"/>
  <c r="EG28" i="78"/>
  <c r="EF28" i="78"/>
  <c r="EE28" i="78"/>
  <c r="ED28" i="78"/>
  <c r="EC28" i="78"/>
  <c r="EB28" i="78"/>
  <c r="EA28" i="78"/>
  <c r="DZ28" i="78"/>
  <c r="DY28" i="78"/>
  <c r="EJ27" i="78"/>
  <c r="EI27" i="78"/>
  <c r="EH27" i="78"/>
  <c r="EG27" i="78"/>
  <c r="EF27" i="78"/>
  <c r="EE27" i="78"/>
  <c r="ED27" i="78"/>
  <c r="EC27" i="78"/>
  <c r="EB27" i="78"/>
  <c r="EA27" i="78"/>
  <c r="DZ27" i="78"/>
  <c r="DY27" i="78"/>
  <c r="EJ26" i="78"/>
  <c r="EI26" i="78"/>
  <c r="EH26" i="78"/>
  <c r="EG26" i="78"/>
  <c r="EF26" i="78"/>
  <c r="EE26" i="78"/>
  <c r="ED26" i="78"/>
  <c r="EC26" i="78"/>
  <c r="EB26" i="78"/>
  <c r="EA26" i="78"/>
  <c r="DZ26" i="78"/>
  <c r="DY26" i="78"/>
  <c r="EJ25" i="78"/>
  <c r="EI25" i="78"/>
  <c r="EH25" i="78"/>
  <c r="EG25" i="78"/>
  <c r="EF25" i="78"/>
  <c r="EE25" i="78"/>
  <c r="ED25" i="78"/>
  <c r="EC25" i="78"/>
  <c r="EB25" i="78"/>
  <c r="EA25" i="78"/>
  <c r="DZ25" i="78"/>
  <c r="DY25" i="78"/>
  <c r="EJ24" i="78"/>
  <c r="EI24" i="78"/>
  <c r="EH24" i="78"/>
  <c r="EG24" i="78"/>
  <c r="EF24" i="78"/>
  <c r="EE24" i="78"/>
  <c r="ED24" i="78"/>
  <c r="EC24" i="78"/>
  <c r="EB24" i="78"/>
  <c r="EA24" i="78"/>
  <c r="DZ24" i="78"/>
  <c r="DY24" i="78"/>
  <c r="EJ23" i="78"/>
  <c r="EI23" i="78"/>
  <c r="EH23" i="78"/>
  <c r="EG23" i="78"/>
  <c r="EF23" i="78"/>
  <c r="EE23" i="78"/>
  <c r="ED23" i="78"/>
  <c r="EC23" i="78"/>
  <c r="EB23" i="78"/>
  <c r="EA23" i="78"/>
  <c r="DZ23" i="78"/>
  <c r="DY23" i="78"/>
  <c r="EJ22" i="78"/>
  <c r="EI22" i="78"/>
  <c r="EH22" i="78"/>
  <c r="EG22" i="78"/>
  <c r="EF22" i="78"/>
  <c r="EE22" i="78"/>
  <c r="ED22" i="78"/>
  <c r="EC22" i="78"/>
  <c r="EB22" i="78"/>
  <c r="EA22" i="78"/>
  <c r="DZ22" i="78"/>
  <c r="DY22" i="78"/>
  <c r="EJ21" i="78"/>
  <c r="EI21" i="78"/>
  <c r="EH21" i="78"/>
  <c r="EG21" i="78"/>
  <c r="EF21" i="78"/>
  <c r="EE21" i="78"/>
  <c r="ED21" i="78"/>
  <c r="EC21" i="78"/>
  <c r="EB21" i="78"/>
  <c r="EA21" i="78"/>
  <c r="DZ21" i="78"/>
  <c r="DY21" i="78"/>
  <c r="EJ20" i="78"/>
  <c r="EI20" i="78"/>
  <c r="EH20" i="78"/>
  <c r="EG20" i="78"/>
  <c r="EF20" i="78"/>
  <c r="EE20" i="78"/>
  <c r="ED20" i="78"/>
  <c r="EC20" i="78"/>
  <c r="EB20" i="78"/>
  <c r="EA20" i="78"/>
  <c r="DZ20" i="78"/>
  <c r="DY20" i="78"/>
  <c r="EJ19" i="78"/>
  <c r="EI19" i="78"/>
  <c r="EH19" i="78"/>
  <c r="EG19" i="78"/>
  <c r="EF19" i="78"/>
  <c r="EE19" i="78"/>
  <c r="ED19" i="78"/>
  <c r="EC19" i="78"/>
  <c r="EB19" i="78"/>
  <c r="EA19" i="78"/>
  <c r="DZ19" i="78"/>
  <c r="DY19" i="78"/>
  <c r="EJ18" i="78"/>
  <c r="EI18" i="78"/>
  <c r="EH18" i="78"/>
  <c r="EG18" i="78"/>
  <c r="EF18" i="78"/>
  <c r="EE18" i="78"/>
  <c r="ED18" i="78"/>
  <c r="EC18" i="78"/>
  <c r="EB18" i="78"/>
  <c r="EA18" i="78"/>
  <c r="DZ18" i="78"/>
  <c r="DY18" i="78"/>
  <c r="EJ17" i="78"/>
  <c r="EI17" i="78"/>
  <c r="EH17" i="78"/>
  <c r="EG17" i="78"/>
  <c r="EF17" i="78"/>
  <c r="EE17" i="78"/>
  <c r="ED17" i="78"/>
  <c r="EC17" i="78"/>
  <c r="EB17" i="78"/>
  <c r="EA17" i="78"/>
  <c r="DZ17" i="78"/>
  <c r="DY17" i="78"/>
  <c r="EJ16" i="78"/>
  <c r="EI16" i="78"/>
  <c r="EH16" i="78"/>
  <c r="EG16" i="78"/>
  <c r="EF16" i="78"/>
  <c r="EE16" i="78"/>
  <c r="ED16" i="78"/>
  <c r="EC16" i="78"/>
  <c r="EB16" i="78"/>
  <c r="EA16" i="78"/>
  <c r="DZ16" i="78"/>
  <c r="DY16" i="78"/>
  <c r="EJ15" i="78"/>
  <c r="EI15" i="78"/>
  <c r="EH15" i="78"/>
  <c r="EG15" i="78"/>
  <c r="EF15" i="78"/>
  <c r="EE15" i="78"/>
  <c r="ED15" i="78"/>
  <c r="EC15" i="78"/>
  <c r="EB15" i="78"/>
  <c r="EA15" i="78"/>
  <c r="DZ15" i="78"/>
  <c r="DY15" i="78"/>
  <c r="EJ14" i="78"/>
  <c r="EI14" i="78"/>
  <c r="EH14" i="78"/>
  <c r="EG14" i="78"/>
  <c r="EF14" i="78"/>
  <c r="EE14" i="78"/>
  <c r="ED14" i="78"/>
  <c r="EC14" i="78"/>
  <c r="EB14" i="78"/>
  <c r="EA14" i="78"/>
  <c r="DZ14" i="78"/>
  <c r="DY14" i="78"/>
  <c r="EJ38" i="77"/>
  <c r="EI38" i="77"/>
  <c r="EH38" i="77"/>
  <c r="EG38" i="77"/>
  <c r="EF38" i="77"/>
  <c r="EE38" i="77"/>
  <c r="ED38" i="77"/>
  <c r="EC38" i="77"/>
  <c r="EB38" i="77"/>
  <c r="DZ38" i="77"/>
  <c r="DY38" i="77"/>
  <c r="EJ37" i="77"/>
  <c r="EI37" i="77"/>
  <c r="EH37" i="77"/>
  <c r="EG37" i="77"/>
  <c r="EF37" i="77"/>
  <c r="EE37" i="77"/>
  <c r="ED37" i="77"/>
  <c r="EC37" i="77"/>
  <c r="EB37" i="77"/>
  <c r="EA37" i="77"/>
  <c r="DZ37" i="77"/>
  <c r="DY37" i="77"/>
  <c r="EJ36" i="77"/>
  <c r="EI36" i="77"/>
  <c r="EH36" i="77"/>
  <c r="EG36" i="77"/>
  <c r="EF36" i="77"/>
  <c r="EE36" i="77"/>
  <c r="ED36" i="77"/>
  <c r="EC36" i="77"/>
  <c r="EB36" i="77"/>
  <c r="EA36" i="77"/>
  <c r="DZ36" i="77"/>
  <c r="DY36" i="77"/>
  <c r="EJ35" i="77"/>
  <c r="EI35" i="77"/>
  <c r="EH35" i="77"/>
  <c r="EG35" i="77"/>
  <c r="EF35" i="77"/>
  <c r="EE35" i="77"/>
  <c r="ED35" i="77"/>
  <c r="EC35" i="77"/>
  <c r="EB35" i="77"/>
  <c r="EA35" i="77"/>
  <c r="DZ35" i="77"/>
  <c r="DY35" i="77"/>
  <c r="EJ34" i="77"/>
  <c r="EI34" i="77"/>
  <c r="EH34" i="77"/>
  <c r="EG34" i="77"/>
  <c r="EF34" i="77"/>
  <c r="EE34" i="77"/>
  <c r="ED34" i="77"/>
  <c r="EC34" i="77"/>
  <c r="EB34" i="77"/>
  <c r="EA34" i="77"/>
  <c r="DZ34" i="77"/>
  <c r="DY34" i="77"/>
  <c r="EJ33" i="77"/>
  <c r="EI33" i="77"/>
  <c r="EH33" i="77"/>
  <c r="EG33" i="77"/>
  <c r="EF33" i="77"/>
  <c r="EE33" i="77"/>
  <c r="ED33" i="77"/>
  <c r="EC33" i="77"/>
  <c r="EB33" i="77"/>
  <c r="EA33" i="77"/>
  <c r="DZ33" i="77"/>
  <c r="DY33" i="77"/>
  <c r="EJ32" i="77"/>
  <c r="EI32" i="77"/>
  <c r="EH32" i="77"/>
  <c r="EG32" i="77"/>
  <c r="EF32" i="77"/>
  <c r="EE32" i="77"/>
  <c r="ED32" i="77"/>
  <c r="EC32" i="77"/>
  <c r="EB32" i="77"/>
  <c r="EA32" i="77"/>
  <c r="DZ32" i="77"/>
  <c r="DY32" i="77"/>
  <c r="EJ31" i="77"/>
  <c r="EI31" i="77"/>
  <c r="EH31" i="77"/>
  <c r="EG31" i="77"/>
  <c r="EF31" i="77"/>
  <c r="EE31" i="77"/>
  <c r="ED31" i="77"/>
  <c r="EC31" i="77"/>
  <c r="EB31" i="77"/>
  <c r="EA31" i="77"/>
  <c r="DZ31" i="77"/>
  <c r="DY31" i="77"/>
  <c r="EJ30" i="77"/>
  <c r="EI30" i="77"/>
  <c r="EH30" i="77"/>
  <c r="EG30" i="77"/>
  <c r="EF30" i="77"/>
  <c r="EE30" i="77"/>
  <c r="ED30" i="77"/>
  <c r="EC30" i="77"/>
  <c r="EB30" i="77"/>
  <c r="EA30" i="77"/>
  <c r="DZ30" i="77"/>
  <c r="DY30" i="77"/>
  <c r="EJ29" i="77"/>
  <c r="EI29" i="77"/>
  <c r="EH29" i="77"/>
  <c r="EG29" i="77"/>
  <c r="EF29" i="77"/>
  <c r="EE29" i="77"/>
  <c r="ED29" i="77"/>
  <c r="EC29" i="77"/>
  <c r="EB29" i="77"/>
  <c r="EA29" i="77"/>
  <c r="DZ29" i="77"/>
  <c r="DY29" i="77"/>
  <c r="EJ28" i="77"/>
  <c r="EI28" i="77"/>
  <c r="EH28" i="77"/>
  <c r="EG28" i="77"/>
  <c r="EF28" i="77"/>
  <c r="EE28" i="77"/>
  <c r="ED28" i="77"/>
  <c r="EC28" i="77"/>
  <c r="EB28" i="77"/>
  <c r="EA28" i="77"/>
  <c r="DZ28" i="77"/>
  <c r="DY28" i="77"/>
  <c r="EJ27" i="77"/>
  <c r="EI27" i="77"/>
  <c r="EH27" i="77"/>
  <c r="EG27" i="77"/>
  <c r="EF27" i="77"/>
  <c r="EE27" i="77"/>
  <c r="ED27" i="77"/>
  <c r="EC27" i="77"/>
  <c r="EB27" i="77"/>
  <c r="EA27" i="77"/>
  <c r="DZ27" i="77"/>
  <c r="DY27" i="77"/>
  <c r="EJ26" i="77"/>
  <c r="EI26" i="77"/>
  <c r="EH26" i="77"/>
  <c r="EG26" i="77"/>
  <c r="EF26" i="77"/>
  <c r="EE26" i="77"/>
  <c r="ED26" i="77"/>
  <c r="EC26" i="77"/>
  <c r="EB26" i="77"/>
  <c r="EA26" i="77"/>
  <c r="DZ26" i="77"/>
  <c r="DY26" i="77"/>
  <c r="EJ25" i="77"/>
  <c r="EI25" i="77"/>
  <c r="EH25" i="77"/>
  <c r="EG25" i="77"/>
  <c r="EF25" i="77"/>
  <c r="EE25" i="77"/>
  <c r="ED25" i="77"/>
  <c r="EC25" i="77"/>
  <c r="EB25" i="77"/>
  <c r="EA25" i="77"/>
  <c r="DZ25" i="77"/>
  <c r="DY25" i="77"/>
  <c r="EJ24" i="77"/>
  <c r="EI24" i="77"/>
  <c r="EH24" i="77"/>
  <c r="EG24" i="77"/>
  <c r="EF24" i="77"/>
  <c r="EE24" i="77"/>
  <c r="ED24" i="77"/>
  <c r="EC24" i="77"/>
  <c r="EB24" i="77"/>
  <c r="EA24" i="77"/>
  <c r="DZ24" i="77"/>
  <c r="DY24" i="77"/>
  <c r="EJ23" i="77"/>
  <c r="EI23" i="77"/>
  <c r="EH23" i="77"/>
  <c r="EG23" i="77"/>
  <c r="EF23" i="77"/>
  <c r="EE23" i="77"/>
  <c r="ED23" i="77"/>
  <c r="EC23" i="77"/>
  <c r="EB23" i="77"/>
  <c r="EA23" i="77"/>
  <c r="DZ23" i="77"/>
  <c r="DY23" i="77"/>
  <c r="EJ22" i="77"/>
  <c r="EI22" i="77"/>
  <c r="EH22" i="77"/>
  <c r="EG22" i="77"/>
  <c r="EF22" i="77"/>
  <c r="EE22" i="77"/>
  <c r="ED22" i="77"/>
  <c r="EC22" i="77"/>
  <c r="EB22" i="77"/>
  <c r="EA22" i="77"/>
  <c r="DZ22" i="77"/>
  <c r="DY22" i="77"/>
  <c r="EJ21" i="77"/>
  <c r="EI21" i="77"/>
  <c r="EH21" i="77"/>
  <c r="EG21" i="77"/>
  <c r="EF21" i="77"/>
  <c r="EE21" i="77"/>
  <c r="ED21" i="77"/>
  <c r="EC21" i="77"/>
  <c r="EB21" i="77"/>
  <c r="EA21" i="77"/>
  <c r="DZ21" i="77"/>
  <c r="DY21" i="77"/>
  <c r="EJ20" i="77"/>
  <c r="EI20" i="77"/>
  <c r="EH20" i="77"/>
  <c r="EG20" i="77"/>
  <c r="EF20" i="77"/>
  <c r="EE20" i="77"/>
  <c r="ED20" i="77"/>
  <c r="EC20" i="77"/>
  <c r="EB20" i="77"/>
  <c r="EA20" i="77"/>
  <c r="DZ20" i="77"/>
  <c r="DY20" i="77"/>
  <c r="EJ19" i="77"/>
  <c r="EI19" i="77"/>
  <c r="EH19" i="77"/>
  <c r="EG19" i="77"/>
  <c r="EF19" i="77"/>
  <c r="EE19" i="77"/>
  <c r="ED19" i="77"/>
  <c r="EC19" i="77"/>
  <c r="EB19" i="77"/>
  <c r="EA19" i="77"/>
  <c r="DZ19" i="77"/>
  <c r="DY19" i="77"/>
  <c r="EJ18" i="77"/>
  <c r="EI18" i="77"/>
  <c r="EH18" i="77"/>
  <c r="EG18" i="77"/>
  <c r="EF18" i="77"/>
  <c r="EE18" i="77"/>
  <c r="ED18" i="77"/>
  <c r="EC18" i="77"/>
  <c r="EB18" i="77"/>
  <c r="EA18" i="77"/>
  <c r="DZ18" i="77"/>
  <c r="DY18" i="77"/>
  <c r="EJ17" i="77"/>
  <c r="EI17" i="77"/>
  <c r="EH17" i="77"/>
  <c r="EG17" i="77"/>
  <c r="EF17" i="77"/>
  <c r="EE17" i="77"/>
  <c r="ED17" i="77"/>
  <c r="EC17" i="77"/>
  <c r="EB17" i="77"/>
  <c r="EA17" i="77"/>
  <c r="DZ17" i="77"/>
  <c r="DY17" i="77"/>
  <c r="EJ16" i="77"/>
  <c r="EI16" i="77"/>
  <c r="EH16" i="77"/>
  <c r="EG16" i="77"/>
  <c r="EF16" i="77"/>
  <c r="EE16" i="77"/>
  <c r="ED16" i="77"/>
  <c r="EC16" i="77"/>
  <c r="EB16" i="77"/>
  <c r="EA16" i="77"/>
  <c r="DZ16" i="77"/>
  <c r="DY16" i="77"/>
  <c r="EJ15" i="77"/>
  <c r="EI15" i="77"/>
  <c r="EH15" i="77"/>
  <c r="EG15" i="77"/>
  <c r="EF15" i="77"/>
  <c r="EE15" i="77"/>
  <c r="ED15" i="77"/>
  <c r="EC15" i="77"/>
  <c r="EB15" i="77"/>
  <c r="EA15" i="77"/>
  <c r="DZ15" i="77"/>
  <c r="DY15" i="77"/>
  <c r="EJ14" i="77"/>
  <c r="EI14" i="77"/>
  <c r="EH14" i="77"/>
  <c r="EG14" i="77"/>
  <c r="EF14" i="77"/>
  <c r="EE14" i="77"/>
  <c r="ED14" i="77"/>
  <c r="EC14" i="77"/>
  <c r="EB14" i="77"/>
  <c r="EA14" i="77"/>
  <c r="DZ14" i="77"/>
  <c r="DY14" i="77"/>
  <c r="DY15" i="76"/>
  <c r="DZ15" i="76"/>
  <c r="EB15" i="76"/>
  <c r="EC15" i="76"/>
  <c r="ED15" i="76"/>
  <c r="EE15" i="76"/>
  <c r="EF15" i="76"/>
  <c r="EG15" i="76"/>
  <c r="EH15" i="76"/>
  <c r="EI15" i="76"/>
  <c r="EJ15" i="76"/>
  <c r="DY16" i="76"/>
  <c r="DZ16" i="76"/>
  <c r="EB16" i="76"/>
  <c r="EC16" i="76"/>
  <c r="ED16" i="76"/>
  <c r="EE16" i="76"/>
  <c r="EF16" i="76"/>
  <c r="EG16" i="76"/>
  <c r="EH16" i="76"/>
  <c r="EI16" i="76"/>
  <c r="EJ16" i="76"/>
  <c r="DY17" i="76"/>
  <c r="D7" i="16" s="1"/>
  <c r="DZ17" i="76"/>
  <c r="EB17" i="76"/>
  <c r="EC17" i="76"/>
  <c r="H7" i="16" s="1"/>
  <c r="ED17" i="76"/>
  <c r="EE17" i="76"/>
  <c r="EF17" i="76"/>
  <c r="EG17" i="76"/>
  <c r="L7" i="16" s="1"/>
  <c r="EH17" i="76"/>
  <c r="EI17" i="76"/>
  <c r="EJ17" i="76"/>
  <c r="DY18" i="76"/>
  <c r="D8" i="16" s="1"/>
  <c r="DZ18" i="76"/>
  <c r="EB18" i="76"/>
  <c r="EC18" i="76"/>
  <c r="H8" i="16" s="1"/>
  <c r="ED18" i="76"/>
  <c r="EE18" i="76"/>
  <c r="EF18" i="76"/>
  <c r="EG18" i="76"/>
  <c r="L8" i="16" s="1"/>
  <c r="EH18" i="76"/>
  <c r="EI18" i="76"/>
  <c r="EJ18" i="76"/>
  <c r="DY19" i="76"/>
  <c r="D9" i="16" s="1"/>
  <c r="DZ19" i="76"/>
  <c r="E9" i="16" s="1"/>
  <c r="F9" i="16"/>
  <c r="EB19" i="76"/>
  <c r="EC19" i="76"/>
  <c r="H9" i="16" s="1"/>
  <c r="ED19" i="76"/>
  <c r="I9" i="16" s="1"/>
  <c r="EE19" i="76"/>
  <c r="J9" i="16" s="1"/>
  <c r="EF19" i="76"/>
  <c r="EG19" i="76"/>
  <c r="L9" i="16" s="1"/>
  <c r="EH19" i="76"/>
  <c r="M9" i="16" s="1"/>
  <c r="EI19" i="76"/>
  <c r="N9" i="16" s="1"/>
  <c r="EJ19" i="76"/>
  <c r="DY20" i="76"/>
  <c r="D10" i="16" s="1"/>
  <c r="DZ20" i="76"/>
  <c r="E10" i="16" s="1"/>
  <c r="F10" i="16"/>
  <c r="EB20" i="76"/>
  <c r="G10" i="16" s="1"/>
  <c r="EC20" i="76"/>
  <c r="H10" i="16" s="1"/>
  <c r="ED20" i="76"/>
  <c r="I10" i="16" s="1"/>
  <c r="EE20" i="76"/>
  <c r="J10" i="16" s="1"/>
  <c r="EF20" i="76"/>
  <c r="K10" i="16" s="1"/>
  <c r="EG20" i="76"/>
  <c r="L10" i="16" s="1"/>
  <c r="EH20" i="76"/>
  <c r="M10" i="16" s="1"/>
  <c r="EI20" i="76"/>
  <c r="N10" i="16" s="1"/>
  <c r="EJ20" i="76"/>
  <c r="O10" i="16" s="1"/>
  <c r="DY21" i="76"/>
  <c r="D11" i="16" s="1"/>
  <c r="DZ21" i="76"/>
  <c r="E11" i="16" s="1"/>
  <c r="F11" i="16"/>
  <c r="EB21" i="76"/>
  <c r="G11" i="16" s="1"/>
  <c r="EC21" i="76"/>
  <c r="H11" i="16" s="1"/>
  <c r="ED21" i="76"/>
  <c r="I11" i="16" s="1"/>
  <c r="EE21" i="76"/>
  <c r="J11" i="16" s="1"/>
  <c r="EF21" i="76"/>
  <c r="K11" i="16" s="1"/>
  <c r="EG21" i="76"/>
  <c r="L11" i="16" s="1"/>
  <c r="EH21" i="76"/>
  <c r="M11" i="16" s="1"/>
  <c r="EI21" i="76"/>
  <c r="N11" i="16" s="1"/>
  <c r="EJ21" i="76"/>
  <c r="O11" i="16" s="1"/>
  <c r="DY22" i="76"/>
  <c r="D12" i="16" s="1"/>
  <c r="DZ22" i="76"/>
  <c r="E12" i="16" s="1"/>
  <c r="EB22" i="76"/>
  <c r="G12" i="16" s="1"/>
  <c r="EC22" i="76"/>
  <c r="H12" i="16" s="1"/>
  <c r="ED22" i="76"/>
  <c r="I12" i="16" s="1"/>
  <c r="EE22" i="76"/>
  <c r="J12" i="16" s="1"/>
  <c r="EF22" i="76"/>
  <c r="K12" i="16" s="1"/>
  <c r="EG22" i="76"/>
  <c r="L12" i="16" s="1"/>
  <c r="EH22" i="76"/>
  <c r="M12" i="16" s="1"/>
  <c r="EI22" i="76"/>
  <c r="N12" i="16" s="1"/>
  <c r="EJ22" i="76"/>
  <c r="O12" i="16" s="1"/>
  <c r="DY23" i="76"/>
  <c r="D13" i="16" s="1"/>
  <c r="DZ23" i="76"/>
  <c r="E13" i="16" s="1"/>
  <c r="F13" i="16"/>
  <c r="EB23" i="76"/>
  <c r="G13" i="16" s="1"/>
  <c r="EC23" i="76"/>
  <c r="H13" i="16" s="1"/>
  <c r="ED23" i="76"/>
  <c r="I13" i="16" s="1"/>
  <c r="EE23" i="76"/>
  <c r="J13" i="16" s="1"/>
  <c r="EF23" i="76"/>
  <c r="K13" i="16" s="1"/>
  <c r="EG23" i="76"/>
  <c r="L13" i="16" s="1"/>
  <c r="EH23" i="76"/>
  <c r="M13" i="16" s="1"/>
  <c r="EI23" i="76"/>
  <c r="N13" i="16" s="1"/>
  <c r="EJ23" i="76"/>
  <c r="O13" i="16" s="1"/>
  <c r="DY24" i="76"/>
  <c r="D14" i="16" s="1"/>
  <c r="DZ24" i="76"/>
  <c r="E14" i="16" s="1"/>
  <c r="F14" i="16"/>
  <c r="EB24" i="76"/>
  <c r="G14" i="16" s="1"/>
  <c r="EC24" i="76"/>
  <c r="H14" i="16" s="1"/>
  <c r="ED24" i="76"/>
  <c r="I14" i="16" s="1"/>
  <c r="EE24" i="76"/>
  <c r="J14" i="16" s="1"/>
  <c r="EF24" i="76"/>
  <c r="K14" i="16" s="1"/>
  <c r="EG24" i="76"/>
  <c r="L14" i="16" s="1"/>
  <c r="EH24" i="76"/>
  <c r="M14" i="16" s="1"/>
  <c r="EI24" i="76"/>
  <c r="N14" i="16" s="1"/>
  <c r="EJ24" i="76"/>
  <c r="O14" i="16" s="1"/>
  <c r="DY25" i="76"/>
  <c r="D15" i="16" s="1"/>
  <c r="DZ25" i="76"/>
  <c r="E15" i="16" s="1"/>
  <c r="F15" i="16"/>
  <c r="EB25" i="76"/>
  <c r="G15" i="16" s="1"/>
  <c r="EC25" i="76"/>
  <c r="H15" i="16" s="1"/>
  <c r="ED25" i="76"/>
  <c r="I15" i="16" s="1"/>
  <c r="EE25" i="76"/>
  <c r="J15" i="16" s="1"/>
  <c r="EF25" i="76"/>
  <c r="K15" i="16" s="1"/>
  <c r="EG25" i="76"/>
  <c r="L15" i="16" s="1"/>
  <c r="EH25" i="76"/>
  <c r="M15" i="16" s="1"/>
  <c r="EI25" i="76"/>
  <c r="N15" i="16" s="1"/>
  <c r="EJ25" i="76"/>
  <c r="O15" i="16" s="1"/>
  <c r="DY26" i="76"/>
  <c r="D16" i="16" s="1"/>
  <c r="DZ26" i="76"/>
  <c r="E16" i="16" s="1"/>
  <c r="EB26" i="76"/>
  <c r="G16" i="16" s="1"/>
  <c r="EC26" i="76"/>
  <c r="H16" i="16" s="1"/>
  <c r="ED26" i="76"/>
  <c r="I16" i="16" s="1"/>
  <c r="EE26" i="76"/>
  <c r="J16" i="16" s="1"/>
  <c r="EF26" i="76"/>
  <c r="K16" i="16" s="1"/>
  <c r="EG26" i="76"/>
  <c r="L16" i="16" s="1"/>
  <c r="EH26" i="76"/>
  <c r="M16" i="16" s="1"/>
  <c r="EI26" i="76"/>
  <c r="N16" i="16" s="1"/>
  <c r="EJ26" i="76"/>
  <c r="O16" i="16" s="1"/>
  <c r="DY27" i="76"/>
  <c r="D17" i="16" s="1"/>
  <c r="DZ27" i="76"/>
  <c r="E17" i="16" s="1"/>
  <c r="F17" i="16"/>
  <c r="EB27" i="76"/>
  <c r="G17" i="16" s="1"/>
  <c r="EC27" i="76"/>
  <c r="H17" i="16" s="1"/>
  <c r="ED27" i="76"/>
  <c r="I17" i="16" s="1"/>
  <c r="EE27" i="76"/>
  <c r="J17" i="16" s="1"/>
  <c r="EF27" i="76"/>
  <c r="K17" i="16" s="1"/>
  <c r="EG27" i="76"/>
  <c r="EH27" i="76"/>
  <c r="M17" i="16" s="1"/>
  <c r="EI27" i="76"/>
  <c r="N17" i="16" s="1"/>
  <c r="EJ27" i="76"/>
  <c r="O17" i="16" s="1"/>
  <c r="DY28" i="76"/>
  <c r="D18" i="16" s="1"/>
  <c r="DZ28" i="76"/>
  <c r="E18" i="16" s="1"/>
  <c r="F18" i="16"/>
  <c r="EB28" i="76"/>
  <c r="G18" i="16" s="1"/>
  <c r="EC28" i="76"/>
  <c r="H18" i="16" s="1"/>
  <c r="ED28" i="76"/>
  <c r="I18" i="16" s="1"/>
  <c r="EE28" i="76"/>
  <c r="J18" i="16" s="1"/>
  <c r="EF28" i="76"/>
  <c r="K18" i="16" s="1"/>
  <c r="EG28" i="76"/>
  <c r="L18" i="16" s="1"/>
  <c r="EH28" i="76"/>
  <c r="M18" i="16" s="1"/>
  <c r="EI28" i="76"/>
  <c r="N18" i="16" s="1"/>
  <c r="EJ28" i="76"/>
  <c r="O18" i="16" s="1"/>
  <c r="DY29" i="76"/>
  <c r="D19" i="16" s="1"/>
  <c r="DZ29" i="76"/>
  <c r="E19" i="16" s="1"/>
  <c r="F19" i="16"/>
  <c r="EB29" i="76"/>
  <c r="G19" i="16" s="1"/>
  <c r="EC29" i="76"/>
  <c r="H19" i="16" s="1"/>
  <c r="ED29" i="76"/>
  <c r="I19" i="16" s="1"/>
  <c r="EE29" i="76"/>
  <c r="J19" i="16" s="1"/>
  <c r="EF29" i="76"/>
  <c r="K19" i="16" s="1"/>
  <c r="EG29" i="76"/>
  <c r="L19" i="16" s="1"/>
  <c r="EH29" i="76"/>
  <c r="M19" i="16" s="1"/>
  <c r="EI29" i="76"/>
  <c r="N19" i="16" s="1"/>
  <c r="EJ29" i="76"/>
  <c r="O19" i="16" s="1"/>
  <c r="DY30" i="76"/>
  <c r="D20" i="16" s="1"/>
  <c r="DZ30" i="76"/>
  <c r="E20" i="16" s="1"/>
  <c r="EB30" i="76"/>
  <c r="G20" i="16" s="1"/>
  <c r="EC30" i="76"/>
  <c r="H20" i="16" s="1"/>
  <c r="ED30" i="76"/>
  <c r="I20" i="16" s="1"/>
  <c r="EE30" i="76"/>
  <c r="J20" i="16" s="1"/>
  <c r="EF30" i="76"/>
  <c r="K20" i="16" s="1"/>
  <c r="EG30" i="76"/>
  <c r="L20" i="16" s="1"/>
  <c r="EH30" i="76"/>
  <c r="M20" i="16" s="1"/>
  <c r="EI30" i="76"/>
  <c r="N20" i="16" s="1"/>
  <c r="EJ30" i="76"/>
  <c r="O20" i="16" s="1"/>
  <c r="DY31" i="76"/>
  <c r="D21" i="16" s="1"/>
  <c r="DZ31" i="76"/>
  <c r="E21" i="16" s="1"/>
  <c r="F21" i="16"/>
  <c r="EB31" i="76"/>
  <c r="G21" i="16" s="1"/>
  <c r="EC31" i="76"/>
  <c r="H21" i="16" s="1"/>
  <c r="ED31" i="76"/>
  <c r="I21" i="16" s="1"/>
  <c r="EE31" i="76"/>
  <c r="J21" i="16" s="1"/>
  <c r="EF31" i="76"/>
  <c r="K21" i="16" s="1"/>
  <c r="EG31" i="76"/>
  <c r="EH31" i="76"/>
  <c r="M21" i="16" s="1"/>
  <c r="EI31" i="76"/>
  <c r="N21" i="16" s="1"/>
  <c r="EJ31" i="76"/>
  <c r="O21" i="16" s="1"/>
  <c r="DY32" i="76"/>
  <c r="D22" i="16" s="1"/>
  <c r="DZ32" i="76"/>
  <c r="E22" i="16" s="1"/>
  <c r="F22" i="16"/>
  <c r="EB32" i="76"/>
  <c r="G22" i="16" s="1"/>
  <c r="EC32" i="76"/>
  <c r="H22" i="16" s="1"/>
  <c r="ED32" i="76"/>
  <c r="I22" i="16" s="1"/>
  <c r="EE32" i="76"/>
  <c r="J22" i="16" s="1"/>
  <c r="EF32" i="76"/>
  <c r="K22" i="16" s="1"/>
  <c r="EG32" i="76"/>
  <c r="L22" i="16" s="1"/>
  <c r="EH32" i="76"/>
  <c r="M22" i="16" s="1"/>
  <c r="EI32" i="76"/>
  <c r="N22" i="16" s="1"/>
  <c r="EJ32" i="76"/>
  <c r="O22" i="16" s="1"/>
  <c r="DY33" i="76"/>
  <c r="D23" i="16" s="1"/>
  <c r="DZ33" i="76"/>
  <c r="E23" i="16" s="1"/>
  <c r="F23" i="16"/>
  <c r="EB33" i="76"/>
  <c r="G23" i="16" s="1"/>
  <c r="EC33" i="76"/>
  <c r="H23" i="16" s="1"/>
  <c r="ED33" i="76"/>
  <c r="I23" i="16" s="1"/>
  <c r="EE33" i="76"/>
  <c r="J23" i="16" s="1"/>
  <c r="EF33" i="76"/>
  <c r="K23" i="16" s="1"/>
  <c r="EG33" i="76"/>
  <c r="L23" i="16" s="1"/>
  <c r="EH33" i="76"/>
  <c r="M23" i="16" s="1"/>
  <c r="EI33" i="76"/>
  <c r="N23" i="16" s="1"/>
  <c r="EJ33" i="76"/>
  <c r="O23" i="16" s="1"/>
  <c r="DY34" i="76"/>
  <c r="D24" i="16" s="1"/>
  <c r="DZ34" i="76"/>
  <c r="E24" i="16" s="1"/>
  <c r="EB34" i="76"/>
  <c r="G24" i="16" s="1"/>
  <c r="EC34" i="76"/>
  <c r="H24" i="16" s="1"/>
  <c r="ED34" i="76"/>
  <c r="I24" i="16" s="1"/>
  <c r="EE34" i="76"/>
  <c r="J24" i="16" s="1"/>
  <c r="EF34" i="76"/>
  <c r="K24" i="16" s="1"/>
  <c r="EG34" i="76"/>
  <c r="L24" i="16" s="1"/>
  <c r="EH34" i="76"/>
  <c r="M24" i="16" s="1"/>
  <c r="EI34" i="76"/>
  <c r="N24" i="16" s="1"/>
  <c r="EJ34" i="76"/>
  <c r="O24" i="16" s="1"/>
  <c r="DY35" i="76"/>
  <c r="D25" i="16" s="1"/>
  <c r="DZ35" i="76"/>
  <c r="E25" i="16" s="1"/>
  <c r="F25" i="16"/>
  <c r="EB35" i="76"/>
  <c r="G25" i="16" s="1"/>
  <c r="EC35" i="76"/>
  <c r="H25" i="16" s="1"/>
  <c r="ED35" i="76"/>
  <c r="I25" i="16" s="1"/>
  <c r="EE35" i="76"/>
  <c r="J25" i="16" s="1"/>
  <c r="EF35" i="76"/>
  <c r="K25" i="16" s="1"/>
  <c r="EG35" i="76"/>
  <c r="L25" i="16" s="1"/>
  <c r="EH35" i="76"/>
  <c r="M25" i="16" s="1"/>
  <c r="EI35" i="76"/>
  <c r="N25" i="16" s="1"/>
  <c r="EJ35" i="76"/>
  <c r="O25" i="16" s="1"/>
  <c r="DY36" i="76"/>
  <c r="DZ36" i="76"/>
  <c r="EB36" i="76"/>
  <c r="EC36" i="76"/>
  <c r="ED36" i="76"/>
  <c r="EE36" i="76"/>
  <c r="EF36" i="76"/>
  <c r="EG36" i="76"/>
  <c r="EH36" i="76"/>
  <c r="EI36" i="76"/>
  <c r="EJ36" i="76"/>
  <c r="DY37" i="76"/>
  <c r="DZ37" i="76"/>
  <c r="EB37" i="76"/>
  <c r="EC37" i="76"/>
  <c r="ED37" i="76"/>
  <c r="EE37" i="76"/>
  <c r="EF37" i="76"/>
  <c r="EG37" i="76"/>
  <c r="EH37" i="76"/>
  <c r="EI37" i="76"/>
  <c r="EJ37" i="76"/>
  <c r="DY38" i="76"/>
  <c r="DZ38" i="76"/>
  <c r="EB38" i="76"/>
  <c r="EC38" i="76"/>
  <c r="ED38" i="76"/>
  <c r="EE38" i="76"/>
  <c r="EF38" i="76"/>
  <c r="EG38" i="76"/>
  <c r="EH38" i="76"/>
  <c r="EI38" i="76"/>
  <c r="EJ38" i="76"/>
  <c r="EG14" i="76"/>
  <c r="EH14" i="76"/>
  <c r="D4" i="77"/>
  <c r="D4" i="78"/>
  <c r="D4" i="79"/>
  <c r="D4" i="80"/>
  <c r="D4" i="81"/>
  <c r="D4" i="82"/>
  <c r="D4" i="71"/>
  <c r="D4" i="83"/>
  <c r="D4" i="84"/>
  <c r="A4" i="28"/>
  <c r="D2" i="84"/>
  <c r="D2" i="83"/>
  <c r="D2" i="71"/>
  <c r="D2" i="82"/>
  <c r="D2" i="81"/>
  <c r="D2" i="80"/>
  <c r="D2" i="79"/>
  <c r="D2" i="78"/>
  <c r="D2" i="77"/>
  <c r="F39" i="84"/>
  <c r="EA38" i="84" s="1"/>
  <c r="C37" i="84"/>
  <c r="C36" i="84"/>
  <c r="C35" i="84"/>
  <c r="C34" i="84"/>
  <c r="C33" i="84"/>
  <c r="C32" i="84"/>
  <c r="C31" i="84"/>
  <c r="C30" i="84"/>
  <c r="C29" i="84"/>
  <c r="C28" i="84"/>
  <c r="C27" i="84"/>
  <c r="C26" i="84"/>
  <c r="C25" i="84"/>
  <c r="C24" i="84"/>
  <c r="C23" i="84"/>
  <c r="C22" i="84"/>
  <c r="C21" i="84"/>
  <c r="C20" i="84"/>
  <c r="C19" i="84"/>
  <c r="C18" i="84"/>
  <c r="C17" i="84"/>
  <c r="C16" i="84"/>
  <c r="C15" i="84"/>
  <c r="C14" i="84"/>
  <c r="F39" i="83"/>
  <c r="EA38" i="83" s="1"/>
  <c r="C37" i="83"/>
  <c r="C36" i="83"/>
  <c r="C35" i="83"/>
  <c r="C34" i="83"/>
  <c r="C33" i="83"/>
  <c r="C32" i="83"/>
  <c r="C31" i="83"/>
  <c r="C30" i="83"/>
  <c r="C29" i="83"/>
  <c r="C28" i="83"/>
  <c r="C27" i="83"/>
  <c r="C26" i="83"/>
  <c r="C25" i="83"/>
  <c r="C24" i="83"/>
  <c r="C23" i="83"/>
  <c r="C22" i="83"/>
  <c r="C21" i="83"/>
  <c r="C20" i="83"/>
  <c r="C19" i="83"/>
  <c r="C18" i="83"/>
  <c r="C17" i="83"/>
  <c r="C16" i="83"/>
  <c r="C15" i="83"/>
  <c r="C14" i="83"/>
  <c r="F39" i="82"/>
  <c r="EA38" i="82" s="1"/>
  <c r="C37" i="82"/>
  <c r="C36" i="82"/>
  <c r="C35" i="82"/>
  <c r="C34" i="82"/>
  <c r="C33" i="82"/>
  <c r="C32" i="82"/>
  <c r="C31" i="82"/>
  <c r="C30" i="82"/>
  <c r="C29" i="82"/>
  <c r="C28" i="82"/>
  <c r="C27" i="82"/>
  <c r="C26" i="82"/>
  <c r="C25" i="82"/>
  <c r="C24" i="82"/>
  <c r="C23" i="82"/>
  <c r="C22" i="82"/>
  <c r="C21" i="82"/>
  <c r="C20" i="82"/>
  <c r="C19" i="82"/>
  <c r="C18" i="82"/>
  <c r="C17" i="82"/>
  <c r="C16" i="82"/>
  <c r="C15" i="82"/>
  <c r="C14" i="82"/>
  <c r="F39" i="81"/>
  <c r="EA38" i="81" s="1"/>
  <c r="C37" i="81"/>
  <c r="C36" i="81"/>
  <c r="C35" i="81"/>
  <c r="C34" i="81"/>
  <c r="C33" i="81"/>
  <c r="C32" i="81"/>
  <c r="C31" i="81"/>
  <c r="C30" i="81"/>
  <c r="C29" i="81"/>
  <c r="C28" i="81"/>
  <c r="C27" i="81"/>
  <c r="C26" i="81"/>
  <c r="C25" i="81"/>
  <c r="C24" i="81"/>
  <c r="C23" i="81"/>
  <c r="C22" i="81"/>
  <c r="C21" i="81"/>
  <c r="C20" i="81"/>
  <c r="C19" i="81"/>
  <c r="C18" i="81"/>
  <c r="C17" i="81"/>
  <c r="C16" i="81"/>
  <c r="C15" i="81"/>
  <c r="C14" i="81"/>
  <c r="F39" i="80"/>
  <c r="EA38" i="80" s="1"/>
  <c r="C37" i="80"/>
  <c r="C36" i="80"/>
  <c r="C35" i="80"/>
  <c r="C34" i="80"/>
  <c r="C33" i="80"/>
  <c r="C32" i="80"/>
  <c r="C31" i="80"/>
  <c r="C30" i="80"/>
  <c r="C29" i="80"/>
  <c r="C28" i="80"/>
  <c r="C27" i="80"/>
  <c r="C26" i="80"/>
  <c r="C25" i="80"/>
  <c r="C24" i="80"/>
  <c r="C23" i="80"/>
  <c r="C22" i="80"/>
  <c r="C21" i="80"/>
  <c r="C20" i="80"/>
  <c r="C19" i="80"/>
  <c r="C18" i="80"/>
  <c r="C17" i="80"/>
  <c r="C16" i="80"/>
  <c r="C15" i="80"/>
  <c r="C14" i="80"/>
  <c r="F39" i="79"/>
  <c r="EA38" i="79" s="1"/>
  <c r="C37" i="79"/>
  <c r="C36" i="79"/>
  <c r="C35" i="79"/>
  <c r="C34" i="79"/>
  <c r="C33" i="79"/>
  <c r="C32" i="79"/>
  <c r="C31" i="79"/>
  <c r="C30" i="79"/>
  <c r="C29" i="79"/>
  <c r="C28" i="79"/>
  <c r="C27" i="79"/>
  <c r="C26" i="79"/>
  <c r="C25" i="79"/>
  <c r="C24" i="79"/>
  <c r="C23" i="79"/>
  <c r="C22" i="79"/>
  <c r="C21" i="79"/>
  <c r="C20" i="79"/>
  <c r="C19" i="79"/>
  <c r="C18" i="79"/>
  <c r="C17" i="79"/>
  <c r="C16" i="79"/>
  <c r="C15" i="79"/>
  <c r="C14" i="79"/>
  <c r="F39" i="78"/>
  <c r="EA38" i="78" s="1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F39" i="77"/>
  <c r="EA38" i="77" s="1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EJ14" i="76"/>
  <c r="O4" i="16" s="1"/>
  <c r="EI14" i="76"/>
  <c r="EF14" i="76"/>
  <c r="EE14" i="76"/>
  <c r="ED14" i="76"/>
  <c r="EC14" i="76"/>
  <c r="EB14" i="76"/>
  <c r="DZ14" i="76"/>
  <c r="DY14" i="76"/>
  <c r="C14" i="76"/>
  <c r="C1" i="73"/>
  <c r="C7" i="73"/>
  <c r="A5" i="73"/>
  <c r="O9" i="16" l="1"/>
  <c r="K9" i="16"/>
  <c r="G9" i="16"/>
  <c r="M7" i="16"/>
  <c r="I7" i="16"/>
  <c r="E7" i="16"/>
  <c r="M8" i="16"/>
  <c r="I8" i="16"/>
  <c r="E8" i="16"/>
  <c r="O8" i="16"/>
  <c r="K8" i="16"/>
  <c r="G8" i="16"/>
  <c r="O7" i="16"/>
  <c r="K7" i="16"/>
  <c r="G7" i="16"/>
  <c r="O6" i="16"/>
  <c r="K6" i="16"/>
  <c r="G6" i="16"/>
  <c r="O5" i="16"/>
  <c r="K5" i="16"/>
  <c r="G5" i="16"/>
  <c r="G4" i="16"/>
  <c r="K4" i="16"/>
  <c r="E30" i="28" s="1"/>
  <c r="J4" i="16"/>
  <c r="N8" i="16"/>
  <c r="J8" i="16"/>
  <c r="F8" i="16"/>
  <c r="N7" i="16"/>
  <c r="J7" i="16"/>
  <c r="F7" i="16"/>
  <c r="N6" i="16"/>
  <c r="J6" i="16"/>
  <c r="F6" i="16"/>
  <c r="N5" i="16"/>
  <c r="J5" i="16"/>
  <c r="F5" i="16"/>
  <c r="N4" i="16"/>
  <c r="B31" i="28" s="1"/>
  <c r="M4" i="16"/>
  <c r="B30" i="28" s="1"/>
  <c r="L4" i="16"/>
  <c r="F4" i="16"/>
  <c r="D4" i="16"/>
  <c r="I29" i="28" s="1"/>
  <c r="M6" i="16"/>
  <c r="I6" i="16"/>
  <c r="E6" i="16"/>
  <c r="M5" i="16"/>
  <c r="I5" i="16"/>
  <c r="E5" i="16"/>
  <c r="H4" i="16"/>
  <c r="I4" i="16"/>
  <c r="E29" i="28" s="1"/>
  <c r="E4" i="16"/>
  <c r="L6" i="16"/>
  <c r="H6" i="16"/>
  <c r="D6" i="16"/>
  <c r="L5" i="16"/>
  <c r="H5" i="16"/>
  <c r="D5" i="16"/>
  <c r="C36" i="71"/>
  <c r="C37" i="71"/>
  <c r="C16" i="16" l="1"/>
  <c r="C5" i="16"/>
  <c r="C6" i="16"/>
  <c r="C7" i="16"/>
  <c r="C8" i="16"/>
  <c r="C9" i="16"/>
  <c r="C10" i="16"/>
  <c r="C11" i="16"/>
  <c r="C12" i="16"/>
  <c r="C13" i="16"/>
  <c r="C14" i="16"/>
  <c r="C15" i="16"/>
  <c r="C17" i="16"/>
  <c r="C18" i="16"/>
  <c r="C19" i="16"/>
  <c r="C20" i="16"/>
  <c r="C21" i="16"/>
  <c r="C22" i="16"/>
  <c r="C23" i="16"/>
  <c r="C24" i="16"/>
  <c r="C25" i="16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8" i="73" l="1"/>
  <c r="C6" i="73"/>
  <c r="C5" i="73"/>
  <c r="C4" i="73"/>
  <c r="C3" i="73"/>
  <c r="C2" i="73"/>
  <c r="B8" i="73"/>
  <c r="B5" i="73"/>
  <c r="B6" i="73"/>
  <c r="B7" i="73"/>
  <c r="B3" i="73"/>
  <c r="B4" i="73"/>
  <c r="B2" i="73"/>
  <c r="B1" i="73"/>
  <c r="A8" i="73"/>
  <c r="A6" i="73"/>
  <c r="A7" i="73"/>
  <c r="A4" i="73"/>
  <c r="A3" i="73"/>
  <c r="A2" i="73"/>
  <c r="A1" i="73"/>
  <c r="C4" i="16" l="1"/>
  <c r="C14" i="71"/>
  <c r="F39" i="71" l="1"/>
  <c r="EA38" i="71" s="1"/>
  <c r="A33" i="52" l="1"/>
  <c r="A33" i="51"/>
  <c r="A33" i="50"/>
  <c r="A33" i="49"/>
  <c r="A33" i="48"/>
  <c r="A33" i="47"/>
  <c r="A33" i="46"/>
  <c r="A33" i="45"/>
  <c r="A33" i="44"/>
  <c r="A33" i="57"/>
  <c r="A33" i="43"/>
  <c r="A33" i="42"/>
  <c r="A33" i="39"/>
  <c r="A33" i="37"/>
  <c r="A33" i="35"/>
  <c r="A33" i="56"/>
  <c r="A33" i="34"/>
  <c r="A33" i="33"/>
  <c r="B12" i="32"/>
  <c r="E12" i="32"/>
  <c r="F12" i="32"/>
  <c r="I12" i="32"/>
  <c r="B13" i="32"/>
  <c r="I13" i="32"/>
  <c r="B14" i="32"/>
  <c r="F14" i="32"/>
  <c r="I14" i="32"/>
  <c r="B15" i="32"/>
  <c r="E15" i="32"/>
  <c r="F15" i="32"/>
  <c r="I15" i="32"/>
  <c r="E16" i="32"/>
  <c r="F16" i="32"/>
  <c r="I16" i="32"/>
  <c r="B17" i="32"/>
  <c r="E17" i="32"/>
  <c r="F17" i="32"/>
  <c r="I17" i="32"/>
  <c r="B18" i="32"/>
  <c r="E18" i="32"/>
  <c r="I18" i="32"/>
  <c r="B19" i="32"/>
  <c r="E19" i="32"/>
  <c r="E20" i="32"/>
  <c r="F20" i="32"/>
  <c r="I20" i="32"/>
  <c r="E21" i="32"/>
  <c r="F21" i="32"/>
  <c r="I21" i="32"/>
  <c r="B22" i="32"/>
  <c r="E22" i="32"/>
  <c r="F22" i="32"/>
  <c r="B23" i="32"/>
  <c r="E23" i="32"/>
  <c r="F23" i="32"/>
  <c r="H23" i="32"/>
  <c r="B24" i="32"/>
  <c r="E24" i="32"/>
  <c r="F24" i="32"/>
  <c r="E25" i="32"/>
  <c r="F25" i="32"/>
  <c r="E26" i="32"/>
  <c r="A33" i="32"/>
</calcChain>
</file>

<file path=xl/sharedStrings.xml><?xml version="1.0" encoding="utf-8"?>
<sst xmlns="http://schemas.openxmlformats.org/spreadsheetml/2006/main" count="3554" uniqueCount="247">
  <si>
    <t>COGNOME</t>
  </si>
  <si>
    <t>*</t>
  </si>
  <si>
    <t>P</t>
  </si>
  <si>
    <t>A</t>
  </si>
  <si>
    <t>Min.gioc.</t>
  </si>
  <si>
    <t>T.Min.g.</t>
  </si>
  <si>
    <t>GIORNATA</t>
  </si>
  <si>
    <t xml:space="preserve">MARTEDI </t>
  </si>
  <si>
    <t xml:space="preserve">MERCOLEDI </t>
  </si>
  <si>
    <t>RETI</t>
  </si>
  <si>
    <t>AMMONIZIONI</t>
  </si>
  <si>
    <t>ESPULSIONI</t>
  </si>
  <si>
    <t>ALL.ENTI</t>
  </si>
  <si>
    <t>GIOVEDÌ</t>
  </si>
  <si>
    <t>LUNEDÌ</t>
  </si>
  <si>
    <t>ZIDANE</t>
  </si>
  <si>
    <t>T.pr.All.</t>
  </si>
  <si>
    <t>T.ass.All.</t>
  </si>
  <si>
    <t>NOME</t>
  </si>
  <si>
    <t xml:space="preserve">COGNOME </t>
  </si>
  <si>
    <t xml:space="preserve">DATA </t>
  </si>
  <si>
    <t>Caratteristiche Strutturali</t>
  </si>
  <si>
    <t>Caratt.che Tecniche</t>
  </si>
  <si>
    <t>DX</t>
  </si>
  <si>
    <t>SX</t>
  </si>
  <si>
    <t>Caratteristiche tattiche</t>
  </si>
  <si>
    <t>Altezza</t>
  </si>
  <si>
    <t>Sensibilità</t>
  </si>
  <si>
    <t>Gioco senza palla</t>
  </si>
  <si>
    <t>Peso</t>
  </si>
  <si>
    <t>Precisione / Passaggio</t>
  </si>
  <si>
    <t>Gioco con palla</t>
  </si>
  <si>
    <t>Cost. Morfologica</t>
  </si>
  <si>
    <t>Stop interno</t>
  </si>
  <si>
    <t>Senso del goal</t>
  </si>
  <si>
    <t>Tipo di gamba</t>
  </si>
  <si>
    <t>Stop di collo</t>
  </si>
  <si>
    <t>Visione di gioco</t>
  </si>
  <si>
    <t>Caratteristiche Aerobiche</t>
  </si>
  <si>
    <t>Stop di petto</t>
  </si>
  <si>
    <t>Scelta di gioco</t>
  </si>
  <si>
    <t>Stop di testa</t>
  </si>
  <si>
    <t>Posizione corpo</t>
  </si>
  <si>
    <t>Stop orientato</t>
  </si>
  <si>
    <t>Disciplina tattica</t>
  </si>
  <si>
    <t>Tiro in porta da fermo</t>
  </si>
  <si>
    <t>Caratteristiche Particolari</t>
  </si>
  <si>
    <t>Caratteristiche Coordinative</t>
  </si>
  <si>
    <t>Tiro in porta mov.mento</t>
  </si>
  <si>
    <t>Personalità</t>
  </si>
  <si>
    <t>T. in porta angoli diversi</t>
  </si>
  <si>
    <t>Tecnica di corsa</t>
  </si>
  <si>
    <t>Dribbling</t>
  </si>
  <si>
    <t>Arti superiori</t>
  </si>
  <si>
    <t>Colpo di testa</t>
  </si>
  <si>
    <t>Giudizio finale</t>
  </si>
  <si>
    <t>Arti inferiori</t>
  </si>
  <si>
    <t>NOTE</t>
  </si>
  <si>
    <t>ALTEZZA</t>
  </si>
  <si>
    <t>PESO</t>
  </si>
  <si>
    <t>COSTITUZIONE MORFOLOGICA</t>
  </si>
  <si>
    <t>TIPO GAMBA</t>
  </si>
  <si>
    <t>TECNICA DI CORSA</t>
  </si>
  <si>
    <t>ARTI SUPERIORI</t>
  </si>
  <si>
    <t>ARTI INFERIORI</t>
  </si>
  <si>
    <t>SENSIBILITA'</t>
  </si>
  <si>
    <t>PRECISIONE/PASSAGGIO</t>
  </si>
  <si>
    <t>STOP INTERNO</t>
  </si>
  <si>
    <t>STOP ESTERNO</t>
  </si>
  <si>
    <t>STOP FRONTALE O SUOLA</t>
  </si>
  <si>
    <t>STOP COLLO</t>
  </si>
  <si>
    <t>STOP PETTO</t>
  </si>
  <si>
    <t>STOP TESTA</t>
  </si>
  <si>
    <t>STOP ORIENTATO</t>
  </si>
  <si>
    <t>CONDUZIONE DI PALLA</t>
  </si>
  <si>
    <t>TIRO IN PORTA DA FERMO</t>
  </si>
  <si>
    <t>TIRO IN PORTA IN MOVIMENTO</t>
  </si>
  <si>
    <t>TIRO IN PORTA ANGOLI DIVERSI</t>
  </si>
  <si>
    <t>DRIBBLING</t>
  </si>
  <si>
    <t>COLPO DI TESTA</t>
  </si>
  <si>
    <t>GIOCO CON PALLA</t>
  </si>
  <si>
    <t xml:space="preserve">SENSO DEL GOAL </t>
  </si>
  <si>
    <t xml:space="preserve">VISIONE DI GIOCO </t>
  </si>
  <si>
    <t>SCELTA DI GIOCO</t>
  </si>
  <si>
    <t>POSIZIONE CORPO</t>
  </si>
  <si>
    <t>DISCIPLINA TATTICA</t>
  </si>
  <si>
    <t>PERSONALITA'</t>
  </si>
  <si>
    <t>PERSONALITA' IN GARA</t>
  </si>
  <si>
    <t>GIOCO SENZA PALLA</t>
  </si>
  <si>
    <t>GIUDIZIO FINALE</t>
  </si>
  <si>
    <t>ATLETI</t>
  </si>
  <si>
    <t>Pers.tà In gara</t>
  </si>
  <si>
    <t xml:space="preserve">GOAL </t>
  </si>
  <si>
    <t>AMMONOIZIONI</t>
  </si>
  <si>
    <t>MINUTI GIOCATI</t>
  </si>
  <si>
    <t>PRESENZE</t>
  </si>
  <si>
    <t>ASSENZE</t>
  </si>
  <si>
    <t>ALLENAMENTI</t>
  </si>
  <si>
    <t>GARE</t>
  </si>
  <si>
    <t>Cond. di palla</t>
  </si>
  <si>
    <t>Colonna1</t>
  </si>
  <si>
    <t>Colonna6</t>
  </si>
  <si>
    <t>Colonna7</t>
  </si>
  <si>
    <t>Colonna8</t>
  </si>
  <si>
    <t>Colonna9</t>
  </si>
  <si>
    <t>Colonna10</t>
  </si>
  <si>
    <t>Colonna11</t>
  </si>
  <si>
    <t>Colonna12</t>
  </si>
  <si>
    <t>Colonna13</t>
  </si>
  <si>
    <t>Colonna14</t>
  </si>
  <si>
    <t>Colonna15</t>
  </si>
  <si>
    <t>Colonna16</t>
  </si>
  <si>
    <t>Colonna17</t>
  </si>
  <si>
    <t>Colonna18</t>
  </si>
  <si>
    <t>Colonna19</t>
  </si>
  <si>
    <t>Colonna20</t>
  </si>
  <si>
    <t>Colonna21</t>
  </si>
  <si>
    <t>Colonna22</t>
  </si>
  <si>
    <t>Colonna23</t>
  </si>
  <si>
    <t>Colonna24</t>
  </si>
  <si>
    <t>Colonna25</t>
  </si>
  <si>
    <t>Colonna26</t>
  </si>
  <si>
    <t>Colonna28</t>
  </si>
  <si>
    <t>Colonna30</t>
  </si>
  <si>
    <t>Colonna31</t>
  </si>
  <si>
    <t>Colonna32</t>
  </si>
  <si>
    <t>Colonna33</t>
  </si>
  <si>
    <t>Colonna34</t>
  </si>
  <si>
    <t>Colonna35</t>
  </si>
  <si>
    <t>Colonna36</t>
  </si>
  <si>
    <t>Colonna37</t>
  </si>
  <si>
    <t>Colonna38</t>
  </si>
  <si>
    <t>Colonna39</t>
  </si>
  <si>
    <t>Colonna40</t>
  </si>
  <si>
    <t>Colonna41</t>
  </si>
  <si>
    <t>Colonna42</t>
  </si>
  <si>
    <t>Colonna50</t>
  </si>
  <si>
    <t>Colonna51</t>
  </si>
  <si>
    <t>Colonna52</t>
  </si>
  <si>
    <t>Colonna53</t>
  </si>
  <si>
    <t>Colonna54</t>
  </si>
  <si>
    <t>Colonna55</t>
  </si>
  <si>
    <t>Colonna56</t>
  </si>
  <si>
    <t>Colonna57</t>
  </si>
  <si>
    <t>Colonna58</t>
  </si>
  <si>
    <t>Colonna59</t>
  </si>
  <si>
    <t>DATA</t>
  </si>
  <si>
    <t>Stop di esterno</t>
  </si>
  <si>
    <t>Stop frontale suola</t>
  </si>
  <si>
    <t>RUOLO</t>
  </si>
  <si>
    <t>Colonna60</t>
  </si>
  <si>
    <t>DATA NASCITA</t>
  </si>
  <si>
    <t>STRUTTURA</t>
  </si>
  <si>
    <t xml:space="preserve">RIEPILOGO </t>
  </si>
  <si>
    <t>GENERALE</t>
  </si>
  <si>
    <t>AMM.</t>
  </si>
  <si>
    <t>ESP.</t>
  </si>
  <si>
    <t>1/2 SQ/J</t>
  </si>
  <si>
    <r>
      <rPr>
        <b/>
        <sz val="8"/>
        <rFont val="Arial"/>
        <family val="2"/>
      </rPr>
      <t>1/2</t>
    </r>
    <r>
      <rPr>
        <b/>
        <sz val="10"/>
        <rFont val="Arial"/>
        <family val="2"/>
      </rPr>
      <t xml:space="preserve"> SQ/M</t>
    </r>
  </si>
  <si>
    <t>%FV</t>
  </si>
  <si>
    <t>VELOCITA' 30MT</t>
  </si>
  <si>
    <t>Colonna92</t>
  </si>
  <si>
    <t>1200 MT</t>
  </si>
  <si>
    <t>1/2 SQ/CM</t>
  </si>
  <si>
    <t>VELOCITA'</t>
  </si>
  <si>
    <t>GIOVEDI</t>
  </si>
  <si>
    <t>NR.</t>
  </si>
  <si>
    <t>VENERDI</t>
  </si>
  <si>
    <t>VENERDÌ</t>
  </si>
  <si>
    <t>MARTEDI</t>
  </si>
  <si>
    <t>C</t>
  </si>
  <si>
    <t>NC</t>
  </si>
  <si>
    <t>CONV.</t>
  </si>
  <si>
    <t>NON CONV.</t>
  </si>
  <si>
    <t>CONV.GARA</t>
  </si>
  <si>
    <r>
      <t xml:space="preserve">ALLENAMENTI: </t>
    </r>
    <r>
      <rPr>
        <sz val="22"/>
        <rFont val="Arial"/>
        <family val="2"/>
      </rPr>
      <t>Presenze-Assenze</t>
    </r>
    <r>
      <rPr>
        <b/>
        <sz val="22"/>
        <rFont val="Arial"/>
        <family val="2"/>
      </rPr>
      <t xml:space="preserve">    GARE:</t>
    </r>
    <r>
      <rPr>
        <sz val="22"/>
        <rFont val="Arial"/>
        <family val="2"/>
      </rPr>
      <t>Presenze-Assenze-Minutaggio-Ammonizioni-Espulsioni-Reti</t>
    </r>
  </si>
  <si>
    <t>PROGRAMMA SETTIMANALE SEDUTE ALLENAMENTI.</t>
  </si>
  <si>
    <t>FRANCESCO MICHELI</t>
  </si>
  <si>
    <t>ORARIO</t>
  </si>
  <si>
    <t>LUOGO</t>
  </si>
  <si>
    <t>INFOTUNATO</t>
  </si>
  <si>
    <t xml:space="preserve">I </t>
  </si>
  <si>
    <t>I</t>
  </si>
  <si>
    <t>INFORTUNIO</t>
  </si>
  <si>
    <t>COMUNICAZIONE</t>
  </si>
  <si>
    <t>SPOGLIATOIO</t>
  </si>
  <si>
    <t>FRANCESCO</t>
  </si>
  <si>
    <t>MATTEO</t>
  </si>
  <si>
    <t>FEDERICO</t>
  </si>
  <si>
    <t>NICOLO'</t>
  </si>
  <si>
    <t>GIOVANNI</t>
  </si>
  <si>
    <t>NICOLAS</t>
  </si>
  <si>
    <t>SAMUELE</t>
  </si>
  <si>
    <t>IP</t>
  </si>
  <si>
    <t>AM</t>
  </si>
  <si>
    <t>E</t>
  </si>
  <si>
    <t>INFORTUNATO PRESENTE</t>
  </si>
  <si>
    <t xml:space="preserve">AM </t>
  </si>
  <si>
    <t>DOMENICA</t>
  </si>
  <si>
    <t>19:15 - 20:45</t>
  </si>
  <si>
    <t>GARA</t>
  </si>
  <si>
    <t>SAN NICOLO'</t>
  </si>
  <si>
    <t>T</t>
  </si>
  <si>
    <t>PRESENZE ALLENAMENTI</t>
  </si>
  <si>
    <t>ASSENZE ALLENAMENTI</t>
  </si>
  <si>
    <t>INFORTUNATO</t>
  </si>
  <si>
    <t>INFORTUNATO CON PRESENZA</t>
  </si>
  <si>
    <t>CONVOCATO</t>
  </si>
  <si>
    <t>TITOLARE</t>
  </si>
  <si>
    <t>NON CONVOCATO</t>
  </si>
  <si>
    <t xml:space="preserve"> =&gt;</t>
  </si>
  <si>
    <t xml:space="preserve">E </t>
  </si>
  <si>
    <t>ESPULSONI</t>
  </si>
  <si>
    <t>LUCA</t>
  </si>
  <si>
    <t>MICHELANGELO</t>
  </si>
  <si>
    <t>DAVID</t>
  </si>
  <si>
    <t>KRISTIAN</t>
  </si>
  <si>
    <t>SAURO</t>
  </si>
  <si>
    <t>SIMONE</t>
  </si>
  <si>
    <t>JACOPO</t>
  </si>
  <si>
    <t>EMANUEL</t>
  </si>
  <si>
    <t>19:30 - 20:45</t>
  </si>
  <si>
    <t>MARCO</t>
  </si>
  <si>
    <t>LEONARDO</t>
  </si>
  <si>
    <t>A.S.D. PALAZZO</t>
  </si>
  <si>
    <t>MESE : MAGGIO 2025</t>
  </si>
  <si>
    <t>GIOVANISSIMI</t>
  </si>
  <si>
    <t>PORTIERE</t>
  </si>
  <si>
    <t>ESILE</t>
  </si>
  <si>
    <t>STAGIONA CALCISTICA 2024-2025</t>
  </si>
  <si>
    <t>MESE : AGOSTO 2024</t>
  </si>
  <si>
    <t>MESE : SETTEMBRE 2024</t>
  </si>
  <si>
    <t>MESE :OTTOBRE 2024</t>
  </si>
  <si>
    <t>MESE : NOVEMBRE 2024</t>
  </si>
  <si>
    <t>MESE : DICEMBRE 2024</t>
  </si>
  <si>
    <t>MESE : GENNAIO 2025</t>
  </si>
  <si>
    <t>MESE : FEBBRAIO 2025</t>
  </si>
  <si>
    <t>MESE : APRILE 2025</t>
  </si>
  <si>
    <t>MESE : GIUGNO 2025</t>
  </si>
  <si>
    <t>R</t>
  </si>
  <si>
    <t>RITARDI</t>
  </si>
  <si>
    <t>MESE : MARZO 2025</t>
  </si>
  <si>
    <t>MIGLIOORAMENTI TECNICI</t>
  </si>
  <si>
    <t>Caratteristiche Tecniche</t>
  </si>
  <si>
    <t>b</t>
  </si>
  <si>
    <t>EDOARDO</t>
  </si>
  <si>
    <t>STAGIONE CALCISTICA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</si>
</sst>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"/>
  </numFmts>
  <fonts count="74">
    <font>
      <sz val="10"/>
      <name val="Arial"/>
    </font>
    <font>
      <b/>
      <sz val="12"/>
      <name val="Amerigo BT"/>
      <family val="2"/>
    </font>
    <font>
      <b/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name val="Amerigo BT"/>
    </font>
    <font>
      <sz val="18"/>
      <name val="Arial"/>
      <family val="2"/>
    </font>
    <font>
      <sz val="11"/>
      <name val="Arial"/>
      <family val="2"/>
    </font>
    <font>
      <b/>
      <sz val="14"/>
      <color indexed="62"/>
      <name val="Arial"/>
      <family val="2"/>
    </font>
    <font>
      <sz val="14"/>
      <color indexed="10"/>
      <name val="Arial"/>
      <family val="2"/>
    </font>
    <font>
      <sz val="16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i/>
      <sz val="12"/>
      <name val="Times New Roman"/>
      <family val="1"/>
    </font>
    <font>
      <b/>
      <sz val="10"/>
      <name val="Times New Roman"/>
      <family val="1"/>
    </font>
    <font>
      <u/>
      <sz val="12"/>
      <name val="Times New Roman"/>
      <family val="1"/>
    </font>
    <font>
      <u/>
      <sz val="10"/>
      <name val="Arial"/>
      <family val="2"/>
    </font>
    <font>
      <i/>
      <sz val="12"/>
      <name val="Times New Roman"/>
      <family val="1"/>
    </font>
    <font>
      <sz val="72"/>
      <name val="Times New Roman"/>
      <family val="1"/>
    </font>
    <font>
      <u/>
      <sz val="14"/>
      <name val="Arial"/>
      <family val="2"/>
    </font>
    <font>
      <u/>
      <sz val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sz val="12"/>
      <color indexed="10"/>
      <name val="Times New Roman"/>
      <family val="1"/>
    </font>
    <font>
      <u/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u/>
      <sz val="14"/>
      <color indexed="10"/>
      <name val="Times New Roman"/>
      <family val="1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26"/>
      <name val="Arial"/>
      <family val="2"/>
    </font>
    <font>
      <u/>
      <sz val="10"/>
      <name val="Arial"/>
      <family val="2"/>
    </font>
    <font>
      <b/>
      <sz val="28"/>
      <name val="Arial"/>
      <family val="2"/>
    </font>
    <font>
      <sz val="26"/>
      <name val="Arial"/>
      <family val="2"/>
    </font>
    <font>
      <u/>
      <sz val="10"/>
      <name val="Arial"/>
      <family val="2"/>
    </font>
    <font>
      <u/>
      <sz val="14"/>
      <color indexed="10"/>
      <name val="Times New Roman"/>
      <family val="1"/>
    </font>
    <font>
      <u/>
      <sz val="14"/>
      <name val="Arial"/>
      <family val="2"/>
    </font>
    <font>
      <u/>
      <sz val="10"/>
      <name val="Arial"/>
      <family val="2"/>
    </font>
    <font>
      <u/>
      <sz val="11"/>
      <color theme="10"/>
      <name val="Book Antiqua"/>
      <family val="2"/>
      <scheme val="minor"/>
    </font>
    <font>
      <b/>
      <sz val="16"/>
      <color rgb="FFFFFFFF"/>
      <name val="Century Gothic"/>
      <family val="2"/>
    </font>
    <font>
      <b/>
      <sz val="24"/>
      <color rgb="FFFFFFFF"/>
      <name val="Century Gothic"/>
      <family val="2"/>
    </font>
    <font>
      <b/>
      <sz val="14"/>
      <color rgb="FFFFFFFF"/>
      <name val="Century Gothic"/>
      <family val="2"/>
    </font>
    <font>
      <b/>
      <i/>
      <sz val="18"/>
      <color rgb="FFFFFFFF"/>
      <name val="Century Gothic"/>
      <family val="2"/>
    </font>
    <font>
      <sz val="28"/>
      <color rgb="FF000000"/>
      <name val="Calibri"/>
      <family val="2"/>
    </font>
    <font>
      <sz val="14"/>
      <color rgb="FF000000"/>
      <name val="Century Gothic"/>
      <family val="2"/>
    </font>
    <font>
      <b/>
      <sz val="20"/>
      <color theme="0"/>
      <name val="Arial"/>
      <family val="2"/>
    </font>
    <font>
      <u/>
      <sz val="16"/>
      <name val="Arial"/>
      <family val="2"/>
    </font>
    <font>
      <b/>
      <sz val="22"/>
      <color theme="1"/>
      <name val="Arial"/>
      <family val="2"/>
    </font>
    <font>
      <b/>
      <sz val="36"/>
      <color theme="1"/>
      <name val="Tempus Sans ITC"/>
      <family val="5"/>
    </font>
    <font>
      <sz val="12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6"/>
      <color theme="0"/>
      <name val="Arial"/>
      <family val="2"/>
    </font>
    <font>
      <b/>
      <sz val="12"/>
      <color theme="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6"/>
      <color theme="1"/>
      <name val="Book Antiqua"/>
      <family val="2"/>
      <scheme val="minor"/>
    </font>
    <font>
      <sz val="18"/>
      <color theme="1"/>
      <name val="Times New Roman"/>
      <family val="1"/>
    </font>
    <font>
      <b/>
      <u/>
      <sz val="18"/>
      <color rgb="FFFF0000"/>
      <name val="Times New Roman"/>
      <family val="1"/>
    </font>
    <font>
      <u/>
      <sz val="18"/>
      <name val="Times New Roman"/>
      <family val="1"/>
    </font>
    <font>
      <sz val="72"/>
      <name val="Arial"/>
      <family val="2"/>
    </font>
    <font>
      <b/>
      <sz val="48"/>
      <color theme="0"/>
      <name val="Arial"/>
      <family val="2"/>
    </font>
    <font>
      <b/>
      <sz val="36"/>
      <color rgb="FF0070C0"/>
      <name val="Arial"/>
      <family val="2"/>
    </font>
    <font>
      <b/>
      <sz val="36"/>
      <color rgb="FFFF0000"/>
      <name val="Arial"/>
      <family val="2"/>
    </font>
    <font>
      <b/>
      <sz val="12"/>
      <color theme="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23"/>
      </left>
      <right/>
      <top/>
      <bottom/>
      <diagonal/>
    </border>
    <border>
      <left/>
      <right/>
      <top style="medium">
        <color indexed="23"/>
      </top>
      <bottom/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 style="medium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/>
      <top/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 style="hair">
        <color indexed="10"/>
      </left>
      <right style="hair">
        <color indexed="10"/>
      </right>
      <top style="thick">
        <color indexed="10"/>
      </top>
      <bottom style="hair">
        <color indexed="10"/>
      </bottom>
      <diagonal/>
    </border>
    <border>
      <left style="thick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10"/>
      </left>
      <right style="thick">
        <color indexed="10"/>
      </right>
      <top style="hair">
        <color indexed="10"/>
      </top>
      <bottom style="hair">
        <color indexed="10"/>
      </bottom>
      <diagonal/>
    </border>
    <border>
      <left style="thick">
        <color indexed="10"/>
      </left>
      <right style="hair">
        <color indexed="10"/>
      </right>
      <top style="hair">
        <color indexed="10"/>
      </top>
      <bottom style="thick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thick">
        <color indexed="10"/>
      </bottom>
      <diagonal/>
    </border>
    <border>
      <left style="thick">
        <color indexed="10"/>
      </left>
      <right style="hair">
        <color indexed="10"/>
      </right>
      <top style="thick">
        <color indexed="10"/>
      </top>
      <bottom style="hair">
        <color indexed="10"/>
      </bottom>
      <diagonal/>
    </border>
    <border>
      <left style="hair">
        <color indexed="10"/>
      </left>
      <right style="thick">
        <color indexed="10"/>
      </right>
      <top style="thick">
        <color indexed="10"/>
      </top>
      <bottom style="hair">
        <color indexed="10"/>
      </bottom>
      <diagonal/>
    </border>
    <border>
      <left style="hair">
        <color indexed="10"/>
      </left>
      <right style="thick">
        <color indexed="10"/>
      </right>
      <top style="hair">
        <color indexed="10"/>
      </top>
      <bottom style="thick">
        <color indexed="10"/>
      </bottom>
      <diagonal/>
    </border>
    <border>
      <left style="thick">
        <color indexed="10"/>
      </left>
      <right/>
      <top/>
      <bottom/>
      <diagonal/>
    </border>
    <border>
      <left style="thick">
        <color indexed="10"/>
      </left>
      <right style="hair">
        <color indexed="10"/>
      </right>
      <top style="hair">
        <color indexed="10"/>
      </top>
      <bottom/>
      <diagonal/>
    </border>
    <border>
      <left style="hair">
        <color indexed="10"/>
      </left>
      <right style="thick">
        <color indexed="10"/>
      </right>
      <top style="hair">
        <color indexed="10"/>
      </top>
      <bottom/>
      <diagonal/>
    </border>
    <border>
      <left/>
      <right/>
      <top style="thick">
        <color indexed="1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23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 style="medium">
        <color indexed="64"/>
      </left>
      <right/>
      <top style="medium">
        <color indexed="2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 style="thick">
        <color indexed="10"/>
      </right>
      <top/>
      <bottom/>
      <diagonal/>
    </border>
    <border>
      <left/>
      <right style="thick">
        <color indexed="10"/>
      </right>
      <top/>
      <bottom/>
      <diagonal/>
    </border>
    <border>
      <left/>
      <right style="hair">
        <color indexed="10"/>
      </right>
      <top/>
      <bottom/>
      <diagonal/>
    </border>
    <border>
      <left style="hair">
        <color indexed="10"/>
      </left>
      <right style="hair">
        <color indexed="10"/>
      </right>
      <top/>
      <bottom/>
      <diagonal/>
    </border>
    <border>
      <left style="hair">
        <color indexed="10"/>
      </left>
      <right/>
      <top/>
      <bottom/>
      <diagonal/>
    </border>
    <border>
      <left style="thick">
        <color indexed="10"/>
      </left>
      <right style="hair">
        <color indexed="10"/>
      </right>
      <top style="thick">
        <color indexed="10"/>
      </top>
      <bottom style="thick">
        <color indexed="10"/>
      </bottom>
      <diagonal/>
    </border>
    <border>
      <left style="hair">
        <color indexed="10"/>
      </left>
      <right style="hair">
        <color indexed="10"/>
      </right>
      <top style="thick">
        <color indexed="10"/>
      </top>
      <bottom style="thick">
        <color indexed="10"/>
      </bottom>
      <diagonal/>
    </border>
    <border>
      <left style="hair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rgb="FF0070C0"/>
      </left>
      <right style="thin">
        <color rgb="FF0070C0"/>
      </right>
      <top style="double">
        <color rgb="FF0070C0"/>
      </top>
      <bottom style="dotted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dotted">
        <color rgb="FF0070C0"/>
      </bottom>
      <diagonal/>
    </border>
    <border>
      <left style="thin">
        <color rgb="FF0070C0"/>
      </left>
      <right style="double">
        <color rgb="FF0070C0"/>
      </right>
      <top style="double">
        <color rgb="FF0070C0"/>
      </top>
      <bottom style="dotted">
        <color rgb="FF0070C0"/>
      </bottom>
      <diagonal/>
    </border>
    <border>
      <left style="double">
        <color rgb="FF0070C0"/>
      </left>
      <right style="thin">
        <color rgb="FF0070C0"/>
      </right>
      <top style="dotted">
        <color rgb="FF0070C0"/>
      </top>
      <bottom style="dotted">
        <color rgb="FF0070C0"/>
      </bottom>
      <diagonal/>
    </border>
    <border>
      <left style="thin">
        <color rgb="FF0070C0"/>
      </left>
      <right style="thin">
        <color rgb="FF0070C0"/>
      </right>
      <top style="dotted">
        <color rgb="FF0070C0"/>
      </top>
      <bottom style="dotted">
        <color rgb="FF0070C0"/>
      </bottom>
      <diagonal/>
    </border>
    <border>
      <left style="thin">
        <color rgb="FF0070C0"/>
      </left>
      <right style="double">
        <color rgb="FF0070C0"/>
      </right>
      <top style="dotted">
        <color rgb="FF0070C0"/>
      </top>
      <bottom style="dotted">
        <color rgb="FF0070C0"/>
      </bottom>
      <diagonal/>
    </border>
    <border>
      <left style="double">
        <color rgb="FF0070C0"/>
      </left>
      <right style="thin">
        <color rgb="FF0070C0"/>
      </right>
      <top style="dotted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tted">
        <color rgb="FF0070C0"/>
      </top>
      <bottom style="double">
        <color rgb="FF0070C0"/>
      </bottom>
      <diagonal/>
    </border>
    <border>
      <left style="thin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thin">
        <color rgb="FF0070C0"/>
      </right>
      <top style="double">
        <color rgb="FF0070C0"/>
      </top>
      <bottom/>
      <diagonal/>
    </border>
    <border>
      <left style="thin">
        <color rgb="FF0070C0"/>
      </left>
      <right/>
      <top/>
      <bottom style="dotted">
        <color rgb="FF0070C0"/>
      </bottom>
      <diagonal/>
    </border>
    <border>
      <left/>
      <right/>
      <top/>
      <bottom style="dotted">
        <color rgb="FF0070C0"/>
      </bottom>
      <diagonal/>
    </border>
    <border>
      <left/>
      <right style="thin">
        <color rgb="FF0070C0"/>
      </right>
      <top/>
      <bottom style="dotted">
        <color rgb="FF0070C0"/>
      </bottom>
      <diagonal/>
    </border>
  </borders>
  <cellStyleXfs count="2">
    <xf numFmtId="0" fontId="0" fillId="0" borderId="0"/>
    <xf numFmtId="0" fontId="47" fillId="0" borderId="0" applyNumberFormat="0" applyFill="0" applyBorder="0" applyAlignment="0" applyProtection="0"/>
  </cellStyleXfs>
  <cellXfs count="335">
    <xf numFmtId="0" fontId="0" fillId="0" borderId="0" xfId="0"/>
    <xf numFmtId="0" fontId="0" fillId="0" borderId="0" xfId="0" applyFill="1"/>
    <xf numFmtId="0" fontId="3" fillId="0" borderId="1" xfId="0" applyFont="1" applyFill="1" applyBorder="1" applyAlignment="1">
      <alignment horizontal="center"/>
    </xf>
    <xf numFmtId="0" fontId="0" fillId="0" borderId="0" xfId="0" applyBorder="1"/>
    <xf numFmtId="0" fontId="0" fillId="0" borderId="3" xfId="0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4" fillId="0" borderId="0" xfId="0" applyFont="1" applyBorder="1"/>
    <xf numFmtId="0" fontId="1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ill="1" applyBorder="1"/>
    <xf numFmtId="0" fontId="0" fillId="0" borderId="0" xfId="0" applyBorder="1" applyAlignment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Border="1"/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22" fontId="4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8" fillId="0" borderId="0" xfId="0" applyFont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21" fillId="0" borderId="0" xfId="0" applyFont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vertical="center" wrapText="1"/>
    </xf>
    <xf numFmtId="0" fontId="2" fillId="0" borderId="7" xfId="0" applyFont="1" applyBorder="1"/>
    <xf numFmtId="0" fontId="18" fillId="0" borderId="8" xfId="0" applyFont="1" applyBorder="1" applyAlignment="1">
      <alignment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vertical="center" wrapText="1"/>
    </xf>
    <xf numFmtId="0" fontId="25" fillId="0" borderId="10" xfId="0" applyFont="1" applyBorder="1"/>
    <xf numFmtId="0" fontId="24" fillId="0" borderId="10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textRotation="90"/>
    </xf>
    <xf numFmtId="0" fontId="12" fillId="0" borderId="0" xfId="0" applyFont="1"/>
    <xf numFmtId="165" fontId="0" fillId="0" borderId="0" xfId="0" applyNumberFormat="1"/>
    <xf numFmtId="165" fontId="25" fillId="0" borderId="15" xfId="0" applyNumberFormat="1" applyFont="1" applyBorder="1"/>
    <xf numFmtId="0" fontId="22" fillId="0" borderId="0" xfId="0" applyFont="1" applyBorder="1" applyAlignment="1">
      <alignment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9" xfId="0" applyFont="1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8" fillId="3" borderId="18" xfId="0" applyFont="1" applyFill="1" applyBorder="1" applyAlignment="1">
      <alignment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18" fillId="0" borderId="21" xfId="0" applyFont="1" applyBorder="1" applyAlignment="1">
      <alignment vertical="center" wrapText="1"/>
    </xf>
    <xf numFmtId="0" fontId="33" fillId="0" borderId="22" xfId="0" applyFont="1" applyBorder="1" applyAlignment="1">
      <alignment horizontal="center" vertical="center" wrapText="1"/>
    </xf>
    <xf numFmtId="0" fontId="18" fillId="0" borderId="22" xfId="0" applyFont="1" applyBorder="1" applyAlignment="1">
      <alignment vertical="center" wrapText="1"/>
    </xf>
    <xf numFmtId="0" fontId="23" fillId="0" borderId="18" xfId="0" applyFont="1" applyBorder="1"/>
    <xf numFmtId="0" fontId="23" fillId="0" borderId="18" xfId="0" applyFont="1" applyBorder="1" applyAlignment="1">
      <alignment vertical="center" wrapText="1"/>
    </xf>
    <xf numFmtId="0" fontId="23" fillId="0" borderId="23" xfId="0" applyFont="1" applyBorder="1"/>
    <xf numFmtId="0" fontId="21" fillId="3" borderId="20" xfId="0" applyFont="1" applyFill="1" applyBorder="1"/>
    <xf numFmtId="0" fontId="21" fillId="0" borderId="20" xfId="0" applyFont="1" applyBorder="1"/>
    <xf numFmtId="0" fontId="21" fillId="0" borderId="24" xfId="0" applyFont="1" applyBorder="1"/>
    <xf numFmtId="0" fontId="21" fillId="0" borderId="20" xfId="0" applyFont="1" applyBorder="1" applyAlignment="1">
      <alignment vertical="center" wrapText="1"/>
    </xf>
    <xf numFmtId="0" fontId="23" fillId="0" borderId="21" xfId="0" applyFont="1" applyBorder="1"/>
    <xf numFmtId="0" fontId="21" fillId="0" borderId="25" xfId="0" applyFont="1" applyBorder="1"/>
    <xf numFmtId="0" fontId="23" fillId="0" borderId="18" xfId="0" applyFont="1" applyFill="1" applyBorder="1" applyAlignment="1">
      <alignment vertical="center" wrapText="1"/>
    </xf>
    <xf numFmtId="0" fontId="23" fillId="3" borderId="18" xfId="0" applyFont="1" applyFill="1" applyBorder="1" applyAlignment="1">
      <alignment vertical="center" wrapText="1"/>
    </xf>
    <xf numFmtId="0" fontId="23" fillId="3" borderId="21" xfId="0" applyFont="1" applyFill="1" applyBorder="1" applyAlignment="1">
      <alignment vertical="center" wrapText="1"/>
    </xf>
    <xf numFmtId="0" fontId="21" fillId="3" borderId="25" xfId="0" applyFont="1" applyFill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1" fillId="0" borderId="28" xfId="0" applyFont="1" applyBorder="1" applyAlignment="1">
      <alignment vertical="center" wrapText="1"/>
    </xf>
    <xf numFmtId="0" fontId="21" fillId="0" borderId="29" xfId="0" applyFont="1" applyBorder="1"/>
    <xf numFmtId="0" fontId="23" fillId="3" borderId="27" xfId="0" applyFont="1" applyFill="1" applyBorder="1" applyAlignment="1">
      <alignment vertical="center" wrapText="1"/>
    </xf>
    <xf numFmtId="0" fontId="21" fillId="3" borderId="28" xfId="0" applyFont="1" applyFill="1" applyBorder="1" applyAlignment="1">
      <alignment vertical="center" wrapText="1"/>
    </xf>
    <xf numFmtId="0" fontId="0" fillId="0" borderId="30" xfId="0" applyBorder="1"/>
    <xf numFmtId="0" fontId="29" fillId="0" borderId="15" xfId="0" applyFont="1" applyBorder="1"/>
    <xf numFmtId="0" fontId="25" fillId="0" borderId="15" xfId="0" applyFont="1" applyBorder="1"/>
    <xf numFmtId="0" fontId="25" fillId="0" borderId="16" xfId="0" applyFont="1" applyBorder="1"/>
    <xf numFmtId="0" fontId="29" fillId="0" borderId="16" xfId="0" applyFont="1" applyBorder="1"/>
    <xf numFmtId="0" fontId="29" fillId="0" borderId="16" xfId="0" applyFont="1" applyFill="1" applyBorder="1"/>
    <xf numFmtId="0" fontId="28" fillId="0" borderId="14" xfId="0" applyFont="1" applyFill="1" applyBorder="1"/>
    <xf numFmtId="0" fontId="32" fillId="0" borderId="0" xfId="0" applyFont="1" applyBorder="1" applyAlignment="1">
      <alignment horizontal="center" vertical="center"/>
    </xf>
    <xf numFmtId="0" fontId="25" fillId="0" borderId="16" xfId="0" applyFont="1" applyFill="1" applyBorder="1"/>
    <xf numFmtId="14" fontId="36" fillId="0" borderId="4" xfId="0" applyNumberFormat="1" applyFont="1" applyFill="1" applyBorder="1" applyAlignment="1">
      <alignment vertical="center" wrapText="1"/>
    </xf>
    <xf numFmtId="0" fontId="40" fillId="0" borderId="16" xfId="0" applyFont="1" applyFill="1" applyBorder="1"/>
    <xf numFmtId="0" fontId="0" fillId="6" borderId="0" xfId="0" applyFill="1"/>
    <xf numFmtId="0" fontId="42" fillId="0" borderId="0" xfId="0" applyFont="1" applyAlignment="1"/>
    <xf numFmtId="0" fontId="0" fillId="8" borderId="0" xfId="0" applyFill="1"/>
    <xf numFmtId="0" fontId="0" fillId="8" borderId="3" xfId="0" applyFill="1" applyBorder="1"/>
    <xf numFmtId="0" fontId="43" fillId="0" borderId="16" xfId="0" applyFont="1" applyFill="1" applyBorder="1"/>
    <xf numFmtId="14" fontId="44" fillId="0" borderId="4" xfId="0" applyNumberFormat="1" applyFont="1" applyFill="1" applyBorder="1" applyAlignment="1">
      <alignment vertical="center" wrapText="1"/>
    </xf>
    <xf numFmtId="0" fontId="45" fillId="0" borderId="14" xfId="0" applyFont="1" applyFill="1" applyBorder="1"/>
    <xf numFmtId="2" fontId="45" fillId="0" borderId="14" xfId="0" applyNumberFormat="1" applyFont="1" applyFill="1" applyBorder="1"/>
    <xf numFmtId="165" fontId="45" fillId="0" borderId="16" xfId="0" applyNumberFormat="1" applyFont="1" applyFill="1" applyBorder="1"/>
    <xf numFmtId="0" fontId="46" fillId="0" borderId="16" xfId="0" applyFont="1" applyFill="1" applyBorder="1"/>
    <xf numFmtId="0" fontId="55" fillId="0" borderId="14" xfId="0" applyFont="1" applyFill="1" applyBorder="1"/>
    <xf numFmtId="0" fontId="31" fillId="0" borderId="0" xfId="0" applyFont="1" applyAlignment="1">
      <alignment horizontal="center" wrapText="1"/>
    </xf>
    <xf numFmtId="0" fontId="16" fillId="6" borderId="2" xfId="0" applyFont="1" applyFill="1" applyBorder="1" applyAlignment="1">
      <alignment horizontal="center"/>
    </xf>
    <xf numFmtId="0" fontId="66" fillId="6" borderId="4" xfId="0" applyFont="1" applyFill="1" applyBorder="1"/>
    <xf numFmtId="0" fontId="67" fillId="6" borderId="4" xfId="0" applyFont="1" applyFill="1" applyBorder="1" applyAlignment="1">
      <alignment vertical="center" wrapText="1"/>
    </xf>
    <xf numFmtId="0" fontId="68" fillId="6" borderId="4" xfId="0" applyFont="1" applyFill="1" applyBorder="1" applyAlignment="1">
      <alignment vertical="center" wrapText="1"/>
    </xf>
    <xf numFmtId="0" fontId="66" fillId="6" borderId="33" xfId="0" applyFont="1" applyFill="1" applyBorder="1"/>
    <xf numFmtId="0" fontId="67" fillId="0" borderId="33" xfId="0" applyFont="1" applyFill="1" applyBorder="1" applyAlignment="1">
      <alignment vertical="center" wrapText="1"/>
    </xf>
    <xf numFmtId="0" fontId="68" fillId="6" borderId="33" xfId="0" applyFont="1" applyFill="1" applyBorder="1" applyAlignment="1">
      <alignment vertical="center" wrapText="1"/>
    </xf>
    <xf numFmtId="0" fontId="69" fillId="0" borderId="0" xfId="0" applyFont="1"/>
    <xf numFmtId="0" fontId="49" fillId="9" borderId="56" xfId="0" applyFont="1" applyFill="1" applyBorder="1" applyAlignment="1">
      <alignment horizontal="center" vertical="center" wrapText="1"/>
    </xf>
    <xf numFmtId="0" fontId="48" fillId="9" borderId="56" xfId="0" applyFont="1" applyFill="1" applyBorder="1" applyAlignment="1">
      <alignment horizontal="center" vertical="center" wrapText="1"/>
    </xf>
    <xf numFmtId="0" fontId="50" fillId="9" borderId="56" xfId="0" applyFont="1" applyFill="1" applyBorder="1" applyAlignment="1">
      <alignment horizontal="justify" vertical="center" wrapText="1"/>
    </xf>
    <xf numFmtId="0" fontId="41" fillId="6" borderId="56" xfId="0" applyFont="1" applyFill="1" applyBorder="1" applyAlignment="1">
      <alignment horizontal="center"/>
    </xf>
    <xf numFmtId="0" fontId="31" fillId="6" borderId="56" xfId="0" applyFont="1" applyFill="1" applyBorder="1" applyAlignment="1">
      <alignment horizontal="center" vertical="center"/>
    </xf>
    <xf numFmtId="0" fontId="31" fillId="6" borderId="56" xfId="0" applyFont="1" applyFill="1" applyBorder="1" applyAlignment="1">
      <alignment horizontal="center" vertical="center" wrapText="1"/>
    </xf>
    <xf numFmtId="0" fontId="31" fillId="6" borderId="58" xfId="0" applyFont="1" applyFill="1" applyBorder="1" applyAlignment="1">
      <alignment horizontal="center"/>
    </xf>
    <xf numFmtId="0" fontId="31" fillId="6" borderId="58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28" fillId="0" borderId="59" xfId="0" applyFont="1" applyFill="1" applyBorder="1" applyAlignment="1">
      <alignment vertical="center" wrapText="1"/>
    </xf>
    <xf numFmtId="0" fontId="56" fillId="6" borderId="0" xfId="0" applyFont="1" applyFill="1" applyBorder="1" applyAlignment="1"/>
    <xf numFmtId="0" fontId="31" fillId="0" borderId="0" xfId="0" applyFont="1" applyAlignment="1">
      <alignment horizontal="center" wrapText="1"/>
    </xf>
    <xf numFmtId="0" fontId="32" fillId="0" borderId="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vertical="center" wrapText="1"/>
    </xf>
    <xf numFmtId="0" fontId="37" fillId="7" borderId="71" xfId="0" applyFont="1" applyFill="1" applyBorder="1" applyAlignment="1">
      <alignment horizontal="center" vertical="center"/>
    </xf>
    <xf numFmtId="0" fontId="37" fillId="7" borderId="31" xfId="0" applyFont="1" applyFill="1" applyBorder="1" applyAlignment="1">
      <alignment horizontal="center" vertical="center"/>
    </xf>
    <xf numFmtId="0" fontId="37" fillId="7" borderId="32" xfId="0" applyFont="1" applyFill="1" applyBorder="1" applyAlignment="1">
      <alignment horizontal="center" vertical="center" wrapText="1"/>
    </xf>
    <xf numFmtId="0" fontId="37" fillId="7" borderId="72" xfId="0" applyFont="1" applyFill="1" applyBorder="1" applyAlignment="1">
      <alignment horizontal="center" vertical="center" wrapText="1"/>
    </xf>
    <xf numFmtId="0" fontId="37" fillId="7" borderId="68" xfId="0" applyFont="1" applyFill="1" applyBorder="1" applyAlignment="1">
      <alignment horizontal="center" vertical="center"/>
    </xf>
    <xf numFmtId="0" fontId="37" fillId="7" borderId="62" xfId="0" applyFont="1" applyFill="1" applyBorder="1" applyAlignment="1">
      <alignment horizontal="center"/>
    </xf>
    <xf numFmtId="0" fontId="37" fillId="7" borderId="4" xfId="0" applyFont="1" applyFill="1" applyBorder="1" applyAlignment="1">
      <alignment horizontal="center"/>
    </xf>
    <xf numFmtId="0" fontId="37" fillId="7" borderId="63" xfId="0" applyFont="1" applyFill="1" applyBorder="1" applyAlignment="1">
      <alignment horizontal="center"/>
    </xf>
    <xf numFmtId="0" fontId="37" fillId="7" borderId="69" xfId="0" applyFont="1" applyFill="1" applyBorder="1" applyAlignment="1">
      <alignment horizontal="center" vertical="center"/>
    </xf>
    <xf numFmtId="0" fontId="71" fillId="6" borderId="61" xfId="0" applyFont="1" applyFill="1" applyBorder="1" applyAlignment="1">
      <alignment horizontal="left"/>
    </xf>
    <xf numFmtId="0" fontId="71" fillId="6" borderId="62" xfId="0" applyFont="1" applyFill="1" applyBorder="1" applyAlignment="1">
      <alignment horizontal="center"/>
    </xf>
    <xf numFmtId="0" fontId="71" fillId="6" borderId="70" xfId="0" applyFont="1" applyFill="1" applyBorder="1" applyAlignment="1">
      <alignment horizontal="center"/>
    </xf>
    <xf numFmtId="0" fontId="71" fillId="6" borderId="75" xfId="0" applyFont="1" applyFill="1" applyBorder="1" applyAlignment="1">
      <alignment horizontal="left"/>
    </xf>
    <xf numFmtId="0" fontId="72" fillId="6" borderId="61" xfId="0" applyFont="1" applyFill="1" applyBorder="1" applyAlignment="1">
      <alignment horizontal="left"/>
    </xf>
    <xf numFmtId="0" fontId="72" fillId="6" borderId="62" xfId="0" applyFont="1" applyFill="1" applyBorder="1" applyAlignment="1">
      <alignment horizontal="center"/>
    </xf>
    <xf numFmtId="0" fontId="72" fillId="6" borderId="70" xfId="0" applyFont="1" applyFill="1" applyBorder="1" applyAlignment="1">
      <alignment horizontal="center"/>
    </xf>
    <xf numFmtId="0" fontId="72" fillId="6" borderId="75" xfId="0" applyFont="1" applyFill="1" applyBorder="1" applyAlignment="1">
      <alignment horizontal="left"/>
    </xf>
    <xf numFmtId="0" fontId="62" fillId="10" borderId="4" xfId="0" applyFont="1" applyFill="1" applyBorder="1" applyAlignment="1">
      <alignment horizontal="center"/>
    </xf>
    <xf numFmtId="0" fontId="64" fillId="10" borderId="4" xfId="0" applyFont="1" applyFill="1" applyBorder="1" applyAlignment="1">
      <alignment horizontal="center"/>
    </xf>
    <xf numFmtId="0" fontId="3" fillId="0" borderId="76" xfId="0" applyFont="1" applyFill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0" fillId="0" borderId="77" xfId="0" applyFill="1" applyBorder="1"/>
    <xf numFmtId="0" fontId="5" fillId="0" borderId="78" xfId="0" applyFont="1" applyFill="1" applyBorder="1" applyAlignment="1">
      <alignment horizontal="center" vertical="center"/>
    </xf>
    <xf numFmtId="0" fontId="0" fillId="0" borderId="80" xfId="0" applyFill="1" applyBorder="1"/>
    <xf numFmtId="0" fontId="5" fillId="0" borderId="81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/>
    </xf>
    <xf numFmtId="0" fontId="62" fillId="7" borderId="81" xfId="0" applyFont="1" applyFill="1" applyBorder="1" applyAlignment="1">
      <alignment horizontal="center"/>
    </xf>
    <xf numFmtId="0" fontId="13" fillId="2" borderId="81" xfId="0" applyFont="1" applyFill="1" applyBorder="1" applyAlignment="1">
      <alignment horizontal="center"/>
    </xf>
    <xf numFmtId="0" fontId="13" fillId="6" borderId="81" xfId="0" applyFont="1" applyFill="1" applyBorder="1" applyAlignment="1">
      <alignment horizontal="center"/>
    </xf>
    <xf numFmtId="0" fontId="14" fillId="6" borderId="81" xfId="0" applyFont="1" applyFill="1" applyBorder="1" applyAlignment="1">
      <alignment horizontal="center" vertical="center" textRotation="255"/>
    </xf>
    <xf numFmtId="0" fontId="14" fillId="6" borderId="81" xfId="0" applyFont="1" applyFill="1" applyBorder="1" applyAlignment="1">
      <alignment horizontal="center" vertical="center"/>
    </xf>
    <xf numFmtId="49" fontId="65" fillId="6" borderId="81" xfId="1" applyNumberFormat="1" applyFont="1" applyFill="1" applyBorder="1" applyAlignment="1">
      <alignment horizontal="left" vertical="center" wrapText="1"/>
    </xf>
    <xf numFmtId="0" fontId="58" fillId="0" borderId="81" xfId="0" applyFont="1" applyBorder="1" applyAlignment="1"/>
    <xf numFmtId="0" fontId="62" fillId="7" borderId="81" xfId="0" applyFont="1" applyFill="1" applyBorder="1" applyAlignment="1">
      <alignment horizontal="center" vertical="center"/>
    </xf>
    <xf numFmtId="0" fontId="58" fillId="0" borderId="81" xfId="0" applyFont="1" applyBorder="1"/>
    <xf numFmtId="0" fontId="16" fillId="6" borderId="81" xfId="0" applyFont="1" applyFill="1" applyBorder="1" applyAlignment="1">
      <alignment horizontal="center"/>
    </xf>
    <xf numFmtId="0" fontId="16" fillId="6" borderId="82" xfId="0" applyFont="1" applyFill="1" applyBorder="1" applyAlignment="1">
      <alignment horizontal="center"/>
    </xf>
    <xf numFmtId="0" fontId="0" fillId="0" borderId="80" xfId="0" applyBorder="1"/>
    <xf numFmtId="0" fontId="62" fillId="7" borderId="81" xfId="0" applyFont="1" applyFill="1" applyBorder="1"/>
    <xf numFmtId="0" fontId="3" fillId="0" borderId="81" xfId="0" applyFont="1" applyBorder="1" applyAlignment="1">
      <alignment horizontal="center"/>
    </xf>
    <xf numFmtId="0" fontId="58" fillId="6" borderId="81" xfId="0" applyFont="1" applyFill="1" applyBorder="1"/>
    <xf numFmtId="0" fontId="3" fillId="6" borderId="81" xfId="0" applyFont="1" applyFill="1" applyBorder="1" applyAlignment="1">
      <alignment horizontal="center"/>
    </xf>
    <xf numFmtId="0" fontId="11" fillId="0" borderId="81" xfId="0" applyFont="1" applyBorder="1" applyAlignment="1">
      <alignment horizontal="center"/>
    </xf>
    <xf numFmtId="0" fontId="0" fillId="0" borderId="83" xfId="0" applyBorder="1"/>
    <xf numFmtId="49" fontId="65" fillId="6" borderId="84" xfId="1" applyNumberFormat="1" applyFont="1" applyFill="1" applyBorder="1" applyAlignment="1">
      <alignment horizontal="left" vertical="center" wrapText="1"/>
    </xf>
    <xf numFmtId="0" fontId="58" fillId="0" borderId="84" xfId="0" applyFont="1" applyBorder="1"/>
    <xf numFmtId="0" fontId="62" fillId="7" borderId="84" xfId="0" applyFont="1" applyFill="1" applyBorder="1"/>
    <xf numFmtId="0" fontId="62" fillId="7" borderId="84" xfId="0" applyFont="1" applyFill="1" applyBorder="1" applyAlignment="1">
      <alignment horizontal="center"/>
    </xf>
    <xf numFmtId="0" fontId="11" fillId="0" borderId="84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12" fillId="0" borderId="0" xfId="0" applyFont="1" applyAlignment="1">
      <alignment wrapText="1"/>
    </xf>
    <xf numFmtId="0" fontId="37" fillId="7" borderId="32" xfId="0" applyFont="1" applyFill="1" applyBorder="1" applyAlignment="1">
      <alignment horizontal="center" vertical="center"/>
    </xf>
    <xf numFmtId="1" fontId="18" fillId="0" borderId="19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73" fillId="5" borderId="17" xfId="0" applyFont="1" applyFill="1" applyBorder="1" applyAlignment="1">
      <alignment horizontal="center" vertical="center" wrapText="1"/>
    </xf>
    <xf numFmtId="1" fontId="28" fillId="0" borderId="10" xfId="0" applyNumberFormat="1" applyFont="1" applyBorder="1"/>
    <xf numFmtId="0" fontId="22" fillId="0" borderId="0" xfId="0" applyFont="1" applyBorder="1" applyAlignment="1">
      <alignment vertical="top" wrapText="1"/>
    </xf>
    <xf numFmtId="1" fontId="21" fillId="0" borderId="19" xfId="0" applyNumberFormat="1" applyFont="1" applyBorder="1" applyAlignment="1">
      <alignment horizontal="center" vertical="center" wrapText="1"/>
    </xf>
    <xf numFmtId="1" fontId="18" fillId="0" borderId="20" xfId="0" applyNumberFormat="1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2" fontId="18" fillId="0" borderId="19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1" fillId="9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4" fillId="9" borderId="56" xfId="0" applyFont="1" applyFill="1" applyBorder="1" applyAlignment="1">
      <alignment horizontal="center"/>
    </xf>
    <xf numFmtId="0" fontId="31" fillId="6" borderId="56" xfId="0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4" borderId="35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textRotation="90"/>
    </xf>
    <xf numFmtId="0" fontId="2" fillId="0" borderId="0" xfId="0" applyFont="1" applyFill="1" applyBorder="1" applyAlignment="1">
      <alignment horizontal="center" textRotation="90"/>
    </xf>
    <xf numFmtId="0" fontId="2" fillId="0" borderId="35" xfId="0" applyFont="1" applyFill="1" applyBorder="1" applyAlignment="1">
      <alignment horizontal="center" textRotation="90"/>
    </xf>
    <xf numFmtId="0" fontId="2" fillId="0" borderId="36" xfId="0" applyFont="1" applyFill="1" applyBorder="1" applyAlignment="1">
      <alignment horizontal="center" textRotation="90"/>
    </xf>
    <xf numFmtId="0" fontId="19" fillId="4" borderId="3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textRotation="90"/>
    </xf>
    <xf numFmtId="0" fontId="2" fillId="0" borderId="0" xfId="0" applyFont="1" applyBorder="1" applyAlignment="1">
      <alignment horizontal="center" textRotation="90"/>
    </xf>
    <xf numFmtId="0" fontId="2" fillId="0" borderId="37" xfId="0" applyFont="1" applyFill="1" applyBorder="1" applyAlignment="1">
      <alignment horizontal="center" textRotation="90"/>
    </xf>
    <xf numFmtId="0" fontId="2" fillId="0" borderId="7" xfId="0" applyFont="1" applyFill="1" applyBorder="1" applyAlignment="1">
      <alignment horizontal="center" textRotation="90"/>
    </xf>
    <xf numFmtId="0" fontId="2" fillId="0" borderId="37" xfId="0" applyFont="1" applyBorder="1" applyAlignment="1">
      <alignment horizontal="center" textRotation="90"/>
    </xf>
    <xf numFmtId="0" fontId="2" fillId="0" borderId="7" xfId="0" applyFont="1" applyBorder="1" applyAlignment="1">
      <alignment horizontal="center" textRotation="90"/>
    </xf>
    <xf numFmtId="0" fontId="2" fillId="0" borderId="13" xfId="0" applyFont="1" applyBorder="1" applyAlignment="1">
      <alignment horizontal="center" textRotation="90"/>
    </xf>
    <xf numFmtId="0" fontId="2" fillId="0" borderId="40" xfId="0" applyFont="1" applyBorder="1" applyAlignment="1">
      <alignment horizontal="center" textRotation="90"/>
    </xf>
    <xf numFmtId="0" fontId="2" fillId="0" borderId="35" xfId="0" applyFont="1" applyBorder="1" applyAlignment="1">
      <alignment horizontal="center" textRotation="90"/>
    </xf>
    <xf numFmtId="0" fontId="2" fillId="0" borderId="36" xfId="0" applyFont="1" applyBorder="1" applyAlignment="1">
      <alignment horizontal="center" textRotation="90"/>
    </xf>
    <xf numFmtId="0" fontId="19" fillId="4" borderId="38" xfId="0" applyFont="1" applyFill="1" applyBorder="1" applyAlignment="1">
      <alignment horizontal="center" vertical="center" wrapText="1"/>
    </xf>
    <xf numFmtId="165" fontId="2" fillId="0" borderId="38" xfId="0" applyNumberFormat="1" applyFont="1" applyBorder="1" applyAlignment="1">
      <alignment horizontal="center" textRotation="90"/>
    </xf>
    <xf numFmtId="165" fontId="2" fillId="0" borderId="39" xfId="0" applyNumberFormat="1" applyFont="1" applyBorder="1" applyAlignment="1">
      <alignment horizontal="center" textRotation="90"/>
    </xf>
    <xf numFmtId="0" fontId="31" fillId="0" borderId="0" xfId="0" applyFont="1" applyAlignment="1">
      <alignment horizontal="center" wrapText="1"/>
    </xf>
    <xf numFmtId="0" fontId="60" fillId="10" borderId="42" xfId="0" applyFont="1" applyFill="1" applyBorder="1" applyAlignment="1">
      <alignment horizontal="left" wrapText="1"/>
    </xf>
    <xf numFmtId="0" fontId="60" fillId="10" borderId="43" xfId="0" applyFont="1" applyFill="1" applyBorder="1" applyAlignment="1">
      <alignment horizontal="left" wrapText="1"/>
    </xf>
    <xf numFmtId="0" fontId="60" fillId="10" borderId="6" xfId="0" applyFont="1" applyFill="1" applyBorder="1" applyAlignment="1">
      <alignment horizontal="left" wrapText="1"/>
    </xf>
    <xf numFmtId="0" fontId="60" fillId="10" borderId="42" xfId="0" applyFont="1" applyFill="1" applyBorder="1" applyAlignment="1">
      <alignment horizontal="left" vertical="center" wrapText="1"/>
    </xf>
    <xf numFmtId="0" fontId="60" fillId="10" borderId="43" xfId="0" applyFont="1" applyFill="1" applyBorder="1" applyAlignment="1">
      <alignment horizontal="left" vertical="center" wrapText="1"/>
    </xf>
    <xf numFmtId="0" fontId="60" fillId="10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 wrapText="1"/>
    </xf>
    <xf numFmtId="0" fontId="39" fillId="0" borderId="0" xfId="0" applyFont="1" applyBorder="1" applyAlignment="1">
      <alignment horizontal="center" wrapText="1"/>
    </xf>
    <xf numFmtId="0" fontId="59" fillId="7" borderId="78" xfId="0" applyFont="1" applyFill="1" applyBorder="1" applyAlignment="1">
      <alignment horizontal="center" textRotation="255"/>
    </xf>
    <xf numFmtId="0" fontId="59" fillId="7" borderId="78" xfId="0" applyFont="1" applyFill="1" applyBorder="1" applyAlignment="1">
      <alignment horizontal="right" vertical="center" textRotation="255"/>
    </xf>
    <xf numFmtId="0" fontId="59" fillId="7" borderId="81" xfId="0" applyFont="1" applyFill="1" applyBorder="1" applyAlignment="1">
      <alignment horizontal="right" vertical="center" textRotation="255"/>
    </xf>
    <xf numFmtId="0" fontId="59" fillId="7" borderId="78" xfId="0" applyFont="1" applyFill="1" applyBorder="1" applyAlignment="1">
      <alignment horizontal="center" vertical="center" textRotation="255"/>
    </xf>
    <xf numFmtId="0" fontId="59" fillId="7" borderId="81" xfId="0" applyFont="1" applyFill="1" applyBorder="1" applyAlignment="1">
      <alignment horizontal="center" vertical="center" textRotation="255"/>
    </xf>
    <xf numFmtId="0" fontId="60" fillId="7" borderId="78" xfId="0" applyFont="1" applyFill="1" applyBorder="1" applyAlignment="1">
      <alignment horizontal="center" vertical="center" textRotation="255"/>
    </xf>
    <xf numFmtId="0" fontId="60" fillId="7" borderId="81" xfId="0" applyFont="1" applyFill="1" applyBorder="1" applyAlignment="1">
      <alignment horizontal="center" vertical="center" textRotation="255"/>
    </xf>
    <xf numFmtId="0" fontId="14" fillId="0" borderId="78" xfId="0" applyFont="1" applyFill="1" applyBorder="1" applyAlignment="1">
      <alignment horizontal="center" textRotation="255" wrapText="1"/>
    </xf>
    <xf numFmtId="0" fontId="5" fillId="0" borderId="78" xfId="0" applyFont="1" applyFill="1" applyBorder="1" applyAlignment="1">
      <alignment horizontal="center" vertical="center" wrapText="1"/>
    </xf>
    <xf numFmtId="0" fontId="5" fillId="0" borderId="81" xfId="0" applyFont="1" applyFill="1" applyBorder="1" applyAlignment="1">
      <alignment horizontal="center" vertical="center" wrapText="1"/>
    </xf>
    <xf numFmtId="164" fontId="15" fillId="0" borderId="81" xfId="0" applyNumberFormat="1" applyFont="1" applyFill="1" applyBorder="1" applyAlignment="1">
      <alignment horizontal="center" wrapText="1"/>
    </xf>
    <xf numFmtId="164" fontId="61" fillId="7" borderId="81" xfId="0" applyNumberFormat="1" applyFont="1" applyFill="1" applyBorder="1" applyAlignment="1">
      <alignment horizontal="center" wrapText="1"/>
    </xf>
    <xf numFmtId="0" fontId="13" fillId="6" borderId="85" xfId="0" applyFont="1" applyFill="1" applyBorder="1" applyAlignment="1">
      <alignment horizontal="center" textRotation="255"/>
    </xf>
    <xf numFmtId="0" fontId="13" fillId="6" borderId="86" xfId="0" applyFont="1" applyFill="1" applyBorder="1" applyAlignment="1">
      <alignment horizontal="center" textRotation="255"/>
    </xf>
    <xf numFmtId="0" fontId="13" fillId="6" borderId="87" xfId="0" applyFont="1" applyFill="1" applyBorder="1" applyAlignment="1">
      <alignment horizontal="center" textRotation="255"/>
    </xf>
    <xf numFmtId="0" fontId="13" fillId="6" borderId="88" xfId="0" applyFont="1" applyFill="1" applyBorder="1" applyAlignment="1">
      <alignment horizontal="center" textRotation="255"/>
    </xf>
    <xf numFmtId="0" fontId="13" fillId="6" borderId="89" xfId="0" applyFont="1" applyFill="1" applyBorder="1" applyAlignment="1">
      <alignment horizontal="center" textRotation="255"/>
    </xf>
    <xf numFmtId="0" fontId="13" fillId="6" borderId="90" xfId="0" applyFont="1" applyFill="1" applyBorder="1" applyAlignment="1">
      <alignment horizontal="center" textRotation="255"/>
    </xf>
    <xf numFmtId="0" fontId="63" fillId="6" borderId="78" xfId="0" applyFont="1" applyFill="1" applyBorder="1" applyAlignment="1">
      <alignment horizontal="center" vertical="center" textRotation="255"/>
    </xf>
    <xf numFmtId="0" fontId="63" fillId="6" borderId="81" xfId="0" applyFont="1" applyFill="1" applyBorder="1" applyAlignment="1">
      <alignment horizontal="center" vertical="center" textRotation="255"/>
    </xf>
    <xf numFmtId="0" fontId="13" fillId="6" borderId="78" xfId="0" applyFont="1" applyFill="1" applyBorder="1" applyAlignment="1">
      <alignment horizontal="center" vertical="center" textRotation="255"/>
    </xf>
    <xf numFmtId="0" fontId="13" fillId="6" borderId="81" xfId="0" applyFont="1" applyFill="1" applyBorder="1" applyAlignment="1">
      <alignment horizontal="center" vertical="center" textRotation="255"/>
    </xf>
    <xf numFmtId="0" fontId="2" fillId="6" borderId="79" xfId="0" applyFont="1" applyFill="1" applyBorder="1" applyAlignment="1">
      <alignment horizontal="center" vertical="center" textRotation="255"/>
    </xf>
    <xf numFmtId="0" fontId="2" fillId="6" borderId="82" xfId="0" applyFont="1" applyFill="1" applyBorder="1" applyAlignment="1">
      <alignment horizontal="center" vertical="center" textRotation="255"/>
    </xf>
    <xf numFmtId="0" fontId="13" fillId="6" borderId="78" xfId="0" applyFont="1" applyFill="1" applyBorder="1" applyAlignment="1">
      <alignment horizontal="center" textRotation="255" wrapText="1"/>
    </xf>
    <xf numFmtId="0" fontId="13" fillId="6" borderId="81" xfId="0" applyFont="1" applyFill="1" applyBorder="1" applyAlignment="1">
      <alignment horizontal="center" textRotation="255" wrapText="1"/>
    </xf>
    <xf numFmtId="0" fontId="2" fillId="2" borderId="78" xfId="0" applyFont="1" applyFill="1" applyBorder="1" applyAlignment="1">
      <alignment horizontal="center" textRotation="255"/>
    </xf>
    <xf numFmtId="0" fontId="2" fillId="2" borderId="81" xfId="0" applyFont="1" applyFill="1" applyBorder="1" applyAlignment="1">
      <alignment horizontal="center" textRotation="255"/>
    </xf>
    <xf numFmtId="0" fontId="13" fillId="6" borderId="78" xfId="0" applyFont="1" applyFill="1" applyBorder="1" applyAlignment="1">
      <alignment horizontal="center" textRotation="255"/>
    </xf>
    <xf numFmtId="0" fontId="13" fillId="6" borderId="81" xfId="0" applyFont="1" applyFill="1" applyBorder="1" applyAlignment="1">
      <alignment horizontal="center" textRotation="255"/>
    </xf>
    <xf numFmtId="0" fontId="14" fillId="2" borderId="78" xfId="0" applyFont="1" applyFill="1" applyBorder="1" applyAlignment="1">
      <alignment horizontal="right" textRotation="255"/>
    </xf>
    <xf numFmtId="0" fontId="14" fillId="2" borderId="81" xfId="0" applyFont="1" applyFill="1" applyBorder="1" applyAlignment="1">
      <alignment horizontal="right" textRotation="255"/>
    </xf>
    <xf numFmtId="0" fontId="14" fillId="2" borderId="78" xfId="0" applyFont="1" applyFill="1" applyBorder="1" applyAlignment="1">
      <alignment horizontal="center" textRotation="255"/>
    </xf>
    <xf numFmtId="0" fontId="14" fillId="2" borderId="81" xfId="0" applyFont="1" applyFill="1" applyBorder="1" applyAlignment="1">
      <alignment horizontal="center" textRotation="255"/>
    </xf>
    <xf numFmtId="0" fontId="56" fillId="6" borderId="34" xfId="0" applyFont="1" applyFill="1" applyBorder="1" applyAlignment="1">
      <alignment horizontal="center"/>
    </xf>
    <xf numFmtId="0" fontId="56" fillId="6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37" fillId="7" borderId="65" xfId="0" applyFont="1" applyFill="1" applyBorder="1" applyAlignment="1">
      <alignment horizontal="center" textRotation="255"/>
    </xf>
    <xf numFmtId="0" fontId="37" fillId="7" borderId="67" xfId="0" applyFont="1" applyFill="1" applyBorder="1" applyAlignment="1">
      <alignment horizontal="center" textRotation="255"/>
    </xf>
    <xf numFmtId="0" fontId="70" fillId="7" borderId="41" xfId="0" applyFont="1" applyFill="1" applyBorder="1" applyAlignment="1">
      <alignment horizontal="center" vertical="center"/>
    </xf>
    <xf numFmtId="0" fontId="70" fillId="7" borderId="60" xfId="0" applyFont="1" applyFill="1" applyBorder="1" applyAlignment="1">
      <alignment horizontal="center" vertical="center"/>
    </xf>
    <xf numFmtId="0" fontId="38" fillId="7" borderId="64" xfId="0" applyFont="1" applyFill="1" applyBorder="1" applyAlignment="1">
      <alignment horizontal="center" textRotation="255"/>
    </xf>
    <xf numFmtId="0" fontId="38" fillId="7" borderId="66" xfId="0" applyFont="1" applyFill="1" applyBorder="1" applyAlignment="1">
      <alignment horizontal="center" textRotation="255"/>
    </xf>
    <xf numFmtId="0" fontId="37" fillId="7" borderId="73" xfId="0" applyFont="1" applyFill="1" applyBorder="1" applyAlignment="1">
      <alignment horizontal="center" vertical="center" wrapText="1"/>
    </xf>
    <xf numFmtId="0" fontId="37" fillId="7" borderId="57" xfId="0" applyFont="1" applyFill="1" applyBorder="1" applyAlignment="1">
      <alignment horizontal="center" vertical="center" wrapText="1"/>
    </xf>
    <xf numFmtId="0" fontId="37" fillId="7" borderId="7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73" fillId="5" borderId="24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vertical="center" wrapText="1"/>
    </xf>
    <xf numFmtId="0" fontId="73" fillId="5" borderId="19" xfId="0" applyFont="1" applyFill="1" applyBorder="1" applyAlignment="1">
      <alignment vertical="center" wrapText="1"/>
    </xf>
    <xf numFmtId="14" fontId="26" fillId="0" borderId="0" xfId="0" applyNumberFormat="1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14" fontId="26" fillId="0" borderId="0" xfId="0" applyNumberFormat="1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19" fillId="5" borderId="17" xfId="0" applyFont="1" applyFill="1" applyBorder="1" applyAlignment="1">
      <alignment vertical="center" wrapText="1"/>
    </xf>
    <xf numFmtId="0" fontId="19" fillId="5" borderId="19" xfId="0" applyFont="1" applyFill="1" applyBorder="1" applyAlignment="1">
      <alignment vertical="center" wrapText="1"/>
    </xf>
    <xf numFmtId="0" fontId="19" fillId="5" borderId="22" xfId="0" applyFont="1" applyFill="1" applyBorder="1" applyAlignment="1">
      <alignment vertical="center" wrapText="1"/>
    </xf>
    <xf numFmtId="0" fontId="18" fillId="0" borderId="22" xfId="0" applyFont="1" applyBorder="1" applyAlignment="1">
      <alignment horizontal="center" vertical="center" wrapText="1"/>
    </xf>
    <xf numFmtId="0" fontId="73" fillId="5" borderId="23" xfId="0" applyFont="1" applyFill="1" applyBorder="1" applyAlignment="1">
      <alignment vertical="center" wrapText="1"/>
    </xf>
    <xf numFmtId="0" fontId="73" fillId="5" borderId="17" xfId="0" applyFont="1" applyFill="1" applyBorder="1" applyAlignment="1">
      <alignment vertical="center" wrapText="1"/>
    </xf>
    <xf numFmtId="0" fontId="73" fillId="5" borderId="19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0" xfId="0" applyFont="1" applyBorder="1" applyAlignment="1">
      <alignment horizontal="right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8" fillId="0" borderId="49" xfId="0" applyFont="1" applyBorder="1" applyAlignment="1">
      <alignment horizontal="justify" vertical="center" wrapText="1"/>
    </xf>
    <xf numFmtId="0" fontId="18" fillId="0" borderId="50" xfId="0" applyFont="1" applyBorder="1" applyAlignment="1">
      <alignment horizontal="justify" vertical="center" wrapText="1"/>
    </xf>
    <xf numFmtId="0" fontId="18" fillId="0" borderId="51" xfId="0" applyFont="1" applyBorder="1" applyAlignment="1">
      <alignment horizontal="justify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1" fontId="18" fillId="0" borderId="22" xfId="0" applyNumberFormat="1" applyFont="1" applyBorder="1" applyAlignment="1">
      <alignment horizontal="center" vertical="center" wrapText="1"/>
    </xf>
    <xf numFmtId="1" fontId="27" fillId="0" borderId="19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8" fillId="0" borderId="52" xfId="0" applyFont="1" applyBorder="1" applyAlignment="1">
      <alignment horizontal="justify" vertical="center" wrapText="1"/>
    </xf>
    <xf numFmtId="0" fontId="18" fillId="0" borderId="53" xfId="0" applyFont="1" applyBorder="1" applyAlignment="1">
      <alignment horizontal="justify" vertical="center" wrapText="1"/>
    </xf>
    <xf numFmtId="0" fontId="18" fillId="0" borderId="54" xfId="0" applyFont="1" applyBorder="1" applyAlignment="1">
      <alignment horizontal="justify" vertical="center" wrapText="1"/>
    </xf>
    <xf numFmtId="0" fontId="19" fillId="0" borderId="55" xfId="0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vertical="center" wrapText="1"/>
    </xf>
    <xf numFmtId="49" fontId="26" fillId="0" borderId="0" xfId="0" applyNumberFormat="1" applyFont="1" applyBorder="1" applyAlignment="1">
      <alignment horizontal="left" vertical="center" wrapText="1"/>
    </xf>
  </cellXfs>
  <cellStyles count="2">
    <cellStyle name="Hyperlink" xfId="1"/>
    <cellStyle name="Normale" xfId="0" builtinId="0"/>
  </cellStyles>
  <dxfs count="57"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/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/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6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indexed="10"/>
        <name val="Times New Roman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hair">
          <color indexed="23"/>
        </right>
        <top/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hair">
          <color indexed="23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border diagonalUp="0" diagonalDown="0" outline="0">
        <left style="hair">
          <color indexed="23"/>
        </left>
        <right style="hair">
          <color indexed="23"/>
        </right>
        <top/>
        <bottom/>
      </border>
    </dxf>
  </dxfs>
  <tableStyles count="0" defaultTableStyle="TableStyleMedium2" defaultPivotStyle="PivotStyleLight16"/>
  <colors>
    <mruColors>
      <color rgb="FFFF0000"/>
      <color rgb="FF66FF99"/>
      <color rgb="FFF775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NUL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r>
              <a:rPr lang="it-IT"/>
              <a:t>MARCATORI RETI               FATTE                   SUBITE</a:t>
            </a:r>
          </a:p>
        </c:rich>
      </c:tx>
      <c:layout>
        <c:manualLayout>
          <c:xMode val="edge"/>
          <c:yMode val="edge"/>
          <c:x val="0.43637318150855042"/>
          <c:y val="7.00058259031959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3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7326930254348429E-2"/>
          <c:y val="0.10887094684391529"/>
          <c:w val="0.86807231978746358"/>
          <c:h val="0.6217838143997882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RI!$N$2</c:f>
              <c:strCache>
                <c:ptCount val="1"/>
                <c:pt idx="0">
                  <c:v>ESP.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FFFF00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DBFB-47B8-9A82-A777EA8087C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BFB-47B8-9A82-A777EA8087C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B29-4791-B314-1747C5215539}"/>
              </c:ext>
            </c:extLst>
          </c:dPt>
          <c:dLbls>
            <c:dLbl>
              <c:idx val="2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800" b="0" i="0" u="none" strike="noStrike" baseline="0">
                      <a:solidFill>
                        <a:srgbClr val="000000"/>
                      </a:solidFill>
                      <a:latin typeface="Book Antiqua"/>
                      <a:ea typeface="Book Antiqua"/>
                      <a:cs typeface="Book Antiqua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027-4318-BC29-3E5E9389EA7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8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RI!$C$4:$C$28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RI!$N$4:$N$25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29-4791-B314-1747C521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27437824"/>
        <c:axId val="127447808"/>
        <c:axId val="0"/>
      </c:bar3DChart>
      <c:catAx>
        <c:axId val="1274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24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it-IT"/>
          </a:p>
        </c:txPr>
        <c:crossAx val="1274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44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it-IT"/>
          </a:p>
        </c:txPr>
        <c:crossAx val="12743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ln w="12700">
          <a:solidFill>
            <a:srgbClr val="808080"/>
          </a:solidFill>
          <a:prstDash val="solid"/>
        </a:ln>
      </c:spPr>
    </c:sideWall>
    <c:back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655886894527615E-2"/>
          <c:y val="0.11887312606293168"/>
          <c:w val="0.94198806439995586"/>
          <c:h val="0.6703878515185610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RI!$I$3</c:f>
              <c:strCache>
                <c:ptCount val="1"/>
                <c:pt idx="0">
                  <c:v>CONV.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RI!$I$4:$I$25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B-4135-BAEA-C644F5E08FBF}"/>
            </c:ext>
          </c:extLst>
        </c:ser>
        <c:ser>
          <c:idx val="1"/>
          <c:order val="1"/>
          <c:tx>
            <c:strRef>
              <c:f>RI!$J$3</c:f>
              <c:strCache>
                <c:ptCount val="1"/>
                <c:pt idx="0">
                  <c:v>TITOLARE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chemeClr val="tx1">
                  <a:lumMod val="85000"/>
                  <a:lumOff val="15000"/>
                </a:schemeClr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RI!$J$4:$J$25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B-4135-BAEA-C644F5E08FBF}"/>
            </c:ext>
          </c:extLst>
        </c:ser>
        <c:ser>
          <c:idx val="2"/>
          <c:order val="2"/>
          <c:tx>
            <c:strRef>
              <c:f>RI!$K$3</c:f>
              <c:strCache>
                <c:ptCount val="1"/>
                <c:pt idx="0">
                  <c:v>NON CONV.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RI!$K$4:$K$25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8-4615-944A-04388258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27590784"/>
        <c:axId val="127592320"/>
        <c:axId val="127586304"/>
      </c:bar3DChart>
      <c:catAx>
        <c:axId val="12759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59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9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590784"/>
        <c:crosses val="autoZero"/>
        <c:crossBetween val="between"/>
      </c:valAx>
      <c:serAx>
        <c:axId val="127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592320"/>
        <c:crosses val="autoZero"/>
        <c:tickLblSkip val="2"/>
        <c:tickMarkSkip val="1"/>
      </c:ser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075919987022224"/>
          <c:y val="3.3045623938917454E-2"/>
          <c:w val="0.5363055247369044"/>
          <c:h val="5.6789555789634585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7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chemeClr val="bg1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7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ln w="12700">
          <a:solidFill>
            <a:srgbClr val="808080"/>
          </a:solidFill>
          <a:prstDash val="solid"/>
        </a:ln>
      </c:spPr>
    </c:sideWall>
    <c:back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1958958469561716E-2"/>
          <c:y val="9.0065189160996567E-2"/>
          <c:w val="0.87734159387727384"/>
          <c:h val="0.789701809053294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RI!$O$2</c:f>
              <c:strCache>
                <c:ptCount val="1"/>
                <c:pt idx="0">
                  <c:v>T.Min.g.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dLbls>
            <c:dLbl>
              <c:idx val="1"/>
              <c:spPr>
                <a:pattFill prst="pct5">
                  <a:fgClr>
                    <a:srgbClr val="FFFF00"/>
                  </a:fgClr>
                  <a:bgClr>
                    <a:schemeClr val="bg1"/>
                  </a:bgClr>
                </a:patt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3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43-4893-BE66-81B13F1ED9FB}"/>
                </c:ext>
              </c:extLst>
            </c:dLbl>
            <c:spPr>
              <a:pattFill prst="pct5">
                <a:fgClr>
                  <a:srgbClr val="FFFF00"/>
                </a:fgClr>
                <a:bgClr>
                  <a:schemeClr val="bg1"/>
                </a:bgClr>
              </a:pattFill>
            </c:spPr>
            <c:txPr>
              <a:bodyPr/>
              <a:lstStyle/>
              <a:p>
                <a:pPr>
                  <a:defRPr sz="3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RI!$C$4:$C$28</c15:sqref>
                  </c15:fullRef>
                </c:ext>
              </c:extLst>
              <c:f>(RI!$C$4:$C$25,RI!$C$28)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RI!$O$4:$O$25</c15:sqref>
                  </c15:fullRef>
                </c:ext>
              </c:extLst>
              <c:f>RI!$O$4:$O$25</c:f>
              <c:numCache>
                <c:formatCode>General</c:formatCode>
                <c:ptCount val="22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0-48FF-B5F6-E98749B9A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27491072"/>
        <c:axId val="127496960"/>
        <c:axId val="0"/>
      </c:bar3DChart>
      <c:catAx>
        <c:axId val="1274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4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49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49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ln w="12700">
          <a:solidFill>
            <a:srgbClr val="808080"/>
          </a:solidFill>
          <a:prstDash val="solid"/>
        </a:ln>
      </c:spPr>
    </c:sideWall>
    <c:back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847233589964674E-2"/>
          <c:y val="9.5550155953497737E-2"/>
          <c:w val="0.87734159387727384"/>
          <c:h val="0.77301324403415095"/>
        </c:manualLayout>
      </c:layout>
      <c:bar3DChart>
        <c:barDir val="col"/>
        <c:grouping val="standar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FFFF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2C4-4226-8D28-55444300465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RI!$C$2:$C$25</c15:sqref>
                  </c15:fullRef>
                </c:ext>
              </c:extLst>
              <c:f>RI!$C$4:$C$25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RI!$L$2:$L$25</c15:sqref>
                  </c15:fullRef>
                </c:ext>
              </c:extLst>
              <c:f>RI!$L$4:$L$25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RI!$L$3</c15:sqref>
                  <c15:dLbl>
                    <c:idx val="-1"/>
                    <c:spPr>
                      <a:noFill/>
                      <a:ln w="25400">
                        <a:noFill/>
                      </a:ln>
                    </c:spPr>
                    <c:txPr>
                      <a:bodyPr/>
                      <a:lstStyle/>
                      <a:p>
                        <a:pPr>
                          <a:defRPr sz="3000" b="1" i="0" u="none" strike="noStrike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it-IT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2-A941-4F7C-8811-D452AC2C61F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52C4-4226-8D28-55444300465D}"/>
            </c:ext>
          </c:extLst>
        </c:ser>
        <c:ser>
          <c:idx val="1"/>
          <c:order val="1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RI!$C$2:$C$25</c15:sqref>
                  </c15:fullRef>
                </c:ext>
              </c:extLst>
              <c:f>RI!$C$4:$C$25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RI!$M$2:$M$25</c15:sqref>
                  </c15:fullRef>
                </c:ext>
              </c:extLst>
              <c:f>RI!$M$4:$M$25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C4-4226-8D28-554443004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27679488"/>
        <c:axId val="127693568"/>
        <c:axId val="127589440"/>
      </c:bar3DChart>
      <c:catAx>
        <c:axId val="1276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69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79488"/>
        <c:crosses val="autoZero"/>
        <c:crossBetween val="between"/>
      </c:valAx>
      <c:serAx>
        <c:axId val="1275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93568"/>
        <c:crosses val="autoZero"/>
        <c:tickLblSkip val="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3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094694856056379E-2"/>
          <c:y val="0.12559004492205297"/>
          <c:w val="0.93402769338872016"/>
          <c:h val="0.6617944520758308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RI!$D$2:$D$3</c:f>
              <c:strCache>
                <c:ptCount val="2"/>
                <c:pt idx="0">
                  <c:v>T.pr.All.</c:v>
                </c:pt>
                <c:pt idx="1">
                  <c:v>P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000" b="1" i="0" u="none" strike="noStrike" baseline="0">
                    <a:solidFill>
                      <a:srgbClr val="000000"/>
                    </a:solidFill>
                    <a:latin typeface="Aharoni"/>
                    <a:ea typeface="Aharoni"/>
                    <a:cs typeface="Aharon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RI!$D$4:$D$25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B-49BE-9BAB-9D7BE78AE2C5}"/>
            </c:ext>
          </c:extLst>
        </c:ser>
        <c:ser>
          <c:idx val="1"/>
          <c:order val="1"/>
          <c:tx>
            <c:strRef>
              <c:f>RI!$E$2:$E$3</c:f>
              <c:strCache>
                <c:ptCount val="2"/>
                <c:pt idx="0">
                  <c:v>T.ass.All.</c:v>
                </c:pt>
                <c:pt idx="1">
                  <c:v>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800" b="1" i="0" u="none" strike="noStrike" baseline="0">
                    <a:solidFill>
                      <a:schemeClr val="bg1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RI!$E$4:$E$25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B-49BE-9BAB-9D7BE78AE2C5}"/>
            </c:ext>
          </c:extLst>
        </c:ser>
        <c:ser>
          <c:idx val="2"/>
          <c:order val="2"/>
          <c:tx>
            <c:strRef>
              <c:f>RI!$G$2:$G$3</c:f>
              <c:strCache>
                <c:ptCount val="2"/>
                <c:pt idx="0">
                  <c:v>INFOTUNATO</c:v>
                </c:pt>
                <c:pt idx="1">
                  <c:v>I 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5-493D-86E4-A0F038A1AD61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5-493D-86E4-A0F038A1AD61}"/>
                </c:ext>
              </c:extLst>
            </c:dLbl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5-493D-86E4-A0F038A1A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3000" b="1" i="0" baseline="0"/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RI!$G$4:$G$25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B-49BE-9BAB-9D7BE78AE2C5}"/>
            </c:ext>
          </c:extLst>
        </c:ser>
        <c:ser>
          <c:idx val="3"/>
          <c:order val="3"/>
          <c:tx>
            <c:strRef>
              <c:f>RI!$H$2:$H$3</c:f>
              <c:strCache>
                <c:ptCount val="2"/>
                <c:pt idx="0">
                  <c:v>INFORTUNATO PRESENTE</c:v>
                </c:pt>
                <c:pt idx="1">
                  <c:v>IP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9E1574-80F0-4AFB-A4F1-396D7898E28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155-493D-86E4-A0F038A1AD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131A82C-8CAB-4997-8BB5-256F2D53AAF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155-493D-86E4-A0F038A1AD6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BC9FA0-EFFE-478E-98BC-5A8E59AC29E8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155-493D-86E4-A0F038A1AD6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873155-A00E-4FDC-BA6E-90CD0A993304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155-493D-86E4-A0F038A1AD6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904A167-DEA6-40E1-AE06-C417AFE1699E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155-493D-86E4-A0F038A1AD6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3A8C170-B343-45CE-B24A-69645113BEBC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155-493D-86E4-A0F038A1AD6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E8F7251-7EBA-4A88-A089-70C95272E3F0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55-493D-86E4-A0F038A1AD6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810B3B3-1130-4AF3-B765-F49DF1D443CA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155-493D-86E4-A0F038A1AD6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12A9906-34D1-4955-B635-27AABE850D34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155-493D-86E4-A0F038A1AD6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F5DE5EB-29B6-4FD5-9DD2-306526F04DF9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155-493D-86E4-A0F038A1AD6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F142F94-F26A-4067-8C69-C3EEDC714D8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155-493D-86E4-A0F038A1AD6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49B7F51-6031-452B-9FB1-221C2B5EF360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155-493D-86E4-A0F038A1AD6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37F385B-F769-4FA4-A0EA-6C7B8D03884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155-493D-86E4-A0F038A1AD6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041F38D-9A01-4C52-B193-559149CE934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155-493D-86E4-A0F038A1AD6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630C833-25EC-4883-B769-9DB2CAADC37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155-493D-86E4-A0F038A1AD6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8F3DB39-45B2-4C72-86C6-5B1D002C80CE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155-493D-86E4-A0F038A1AD6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56642E9-F67E-4ABB-AF94-5D5EB43CF7B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155-493D-86E4-A0F038A1AD6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3E2969E-60A6-4862-BCAA-5FCCC527C6A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155-493D-86E4-A0F038A1AD6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AB0B028-40A4-450A-92E3-39FB9111833E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155-493D-86E4-A0F038A1AD6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C423024-7082-4147-B78F-0C4AEED2021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155-493D-86E4-A0F038A1AD6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>
                      <a:defRPr sz="2510" b="1" i="0" u="none" strike="noStrike" baseline="0">
                        <a:solidFill>
                          <a:srgbClr val="000000"/>
                        </a:solidFill>
                        <a:latin typeface="Book Antiqua"/>
                        <a:ea typeface="Book Antiqua"/>
                        <a:cs typeface="Book Antiqua"/>
                      </a:defRPr>
                    </a:pPr>
                    <a:r>
                      <a:rPr lang="en-US" sz="2510" b="1" i="0" baseline="0"/>
                      <a:t> </a:t>
                    </a:r>
                    <a:fld id="{9A767205-1D21-4403-A2F1-AB948B7C9E7C}" type="VALUE">
                      <a:rPr lang="en-US" sz="2510" b="1" i="0" baseline="0"/>
                      <a:pPr>
                        <a:defRPr sz="2510" b="1" i="0" u="none" strike="noStrike" baseline="0">
                          <a:solidFill>
                            <a:srgbClr val="000000"/>
                          </a:solidFill>
                          <a:latin typeface="Book Antiqua"/>
                          <a:ea typeface="Book Antiqua"/>
                          <a:cs typeface="Book Antiqua"/>
                        </a:defRPr>
                      </a:pPr>
                      <a:t>[VALORE]</a:t>
                    </a:fld>
                    <a:endParaRPr lang="en-US" sz="2510" b="1" i="0" baseline="0"/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92B-49BE-9BAB-9D7BE78AE2C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D9003BA-5ACD-4920-8A97-5A1C744F2A04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155-493D-86E4-A0F038A1A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10" b="1" i="0" baseline="0"/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RI!$H$4:$H$25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RI!$H$4:$H$25</c15:f>
                <c15:dlblRangeCach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392B-49BE-9BAB-9D7BE78AE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641472"/>
        <c:axId val="127643008"/>
        <c:axId val="0"/>
      </c:bar3DChart>
      <c:catAx>
        <c:axId val="1276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haroni"/>
                <a:ea typeface="Aharoni"/>
                <a:cs typeface="Aharoni"/>
              </a:defRPr>
            </a:pPr>
            <a:endParaRPr lang="it-IT"/>
          </a:p>
        </c:txPr>
        <c:crossAx val="127643008"/>
        <c:crosses val="autoZero"/>
        <c:auto val="1"/>
        <c:lblAlgn val="ctr"/>
        <c:lblOffset val="100"/>
        <c:noMultiLvlLbl val="0"/>
      </c:catAx>
      <c:valAx>
        <c:axId val="1276430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it-IT"/>
          </a:p>
        </c:txPr>
        <c:crossAx val="12764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2800" b="0" i="0" u="none" strike="noStrike" baseline="0">
                <a:solidFill>
                  <a:srgbClr val="000000"/>
                </a:solidFill>
                <a:latin typeface="Aharoni"/>
                <a:ea typeface="Aharoni"/>
                <a:cs typeface="Aharoni"/>
              </a:defRPr>
            </a:pPr>
            <a:endParaRPr lang="it-IT"/>
          </a:p>
        </c:txPr>
      </c:legendEntry>
      <c:legendEntry>
        <c:idx val="3"/>
        <c:txPr>
          <a:bodyPr/>
          <a:lstStyle/>
          <a:p>
            <a:pPr>
              <a:defRPr sz="2800" b="0" i="0" u="none" strike="noStrike" baseline="0">
                <a:solidFill>
                  <a:srgbClr val="000000"/>
                </a:solidFill>
                <a:latin typeface="Aharoni"/>
                <a:ea typeface="Aharoni"/>
                <a:cs typeface="Aharoni"/>
              </a:defRPr>
            </a:pPr>
            <a:endParaRPr lang="it-IT"/>
          </a:p>
        </c:txPr>
      </c:legendEntry>
      <c:layout>
        <c:manualLayout>
          <c:xMode val="edge"/>
          <c:yMode val="edge"/>
          <c:x val="0.18352144170955009"/>
          <c:y val="4.8366437050062272E-2"/>
          <c:w val="0.74871494409655481"/>
          <c:h val="7.6201032093448667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2800" b="0" i="0" u="none" strike="noStrike" baseline="0">
              <a:solidFill>
                <a:srgbClr val="000000"/>
              </a:solidFill>
              <a:latin typeface="Aharoni"/>
              <a:ea typeface="Aharoni"/>
              <a:cs typeface="Aharon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r>
              <a:rPr lang="it-IT" sz="1800" b="1" i="0" strike="noStrike">
                <a:solidFill>
                  <a:srgbClr val="000000"/>
                </a:solidFill>
                <a:latin typeface="Book Antiqua"/>
              </a:rPr>
              <a:t>                     </a:t>
            </a:r>
            <a:r>
              <a:rPr lang="it-IT" sz="3200" b="1" i="0" strike="noStrike">
                <a:solidFill>
                  <a:srgbClr val="000000"/>
                </a:solidFill>
                <a:latin typeface="Book Antiqua"/>
              </a:rPr>
              <a:t>RITARDI</a:t>
            </a:r>
            <a:r>
              <a:rPr lang="it-IT" sz="1800" b="1" i="0" strike="noStrike">
                <a:solidFill>
                  <a:srgbClr val="000000"/>
                </a:solidFill>
                <a:latin typeface="Book Antiqua"/>
              </a:rPr>
              <a:t> </a:t>
            </a:r>
          </a:p>
        </c:rich>
      </c:tx>
      <c:layout>
        <c:manualLayout>
          <c:xMode val="edge"/>
          <c:yMode val="edge"/>
          <c:x val="0.44014564453028243"/>
          <c:y val="6.69377304703609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3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698224496464897E-2"/>
          <c:y val="0.10887094684391529"/>
          <c:w val="0.94030867544005714"/>
          <c:h val="0.62178381439978825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0070C0"/>
            </a:solidFill>
            <a:ln>
              <a:solidFill>
                <a:srgbClr val="FFFF00"/>
              </a:solidFill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D82B-4225-ACBD-1853B3EFCAEA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82B-4225-ACBD-1853B3EFCAE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82B-4225-ACBD-1853B3EFCAEA}"/>
              </c:ext>
            </c:extLst>
          </c:dPt>
          <c:dLbls>
            <c:dLbl>
              <c:idx val="2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800" b="0" i="0" u="none" strike="noStrike" baseline="0">
                      <a:solidFill>
                        <a:srgbClr val="000000"/>
                      </a:solidFill>
                      <a:latin typeface="Book Antiqua"/>
                      <a:ea typeface="Book Antiqua"/>
                      <a:cs typeface="Book Antiqua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23A-435A-894B-2AF12176F5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8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RI!$C$4:$C$25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RI!$P$4:$P$25</c:f>
              <c:numCache>
                <c:formatCode>General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4-D82B-4225-ACBD-1853B3EFC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127845888"/>
        <c:axId val="127847424"/>
        <c:axId val="0"/>
      </c:bar3DChart>
      <c:catAx>
        <c:axId val="1278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24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it-IT"/>
          </a:p>
        </c:txPr>
        <c:crossAx val="12784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84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it-IT"/>
          </a:p>
        </c:txPr>
        <c:crossAx val="12784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it-IT"/>
    </a:p>
  </c:txPr>
  <c:printSettings>
    <c:headerFooter alignWithMargins="0"/>
    <c:pageMargins b="1" l="0.75000000000000078" r="0.46" t="1" header="0.5" footer="0.5"/>
    <c:pageSetup paperSize="9" orientation="landscape" horizont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NUL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866775</xdr:rowOff>
    </xdr:to>
    <xdr:sp macro="" textlink="">
      <xdr:nvSpPr>
        <xdr:cNvPr id="16390" name="Text Box 6"/>
        <xdr:cNvSpPr txBox="1">
          <a:spLocks noChangeArrowheads="1"/>
        </xdr:cNvSpPr>
      </xdr:nvSpPr>
      <xdr:spPr bwMode="auto">
        <a:xfrm>
          <a:off x="29394150" y="76200"/>
          <a:ext cx="0" cy="2114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Categoria: ESORDIENTI A   A.C. PERUGIA </a:t>
          </a:r>
        </a:p>
        <a:p>
          <a:pPr algn="l" rtl="0">
            <a:defRPr sz="1000"/>
          </a:pPr>
          <a:endParaRPr lang="it-IT" sz="3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Istruttore: FRANCESCO MICHELI</a:t>
          </a:r>
        </a:p>
      </xdr:txBody>
    </xdr:sp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982980</xdr:rowOff>
    </xdr:to>
    <xdr:pic>
      <xdr:nvPicPr>
        <xdr:cNvPr id="7549082" name="Picture 7" descr="ScuolaCalcioB_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40760" y="0"/>
          <a:ext cx="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866775</xdr:rowOff>
    </xdr:to>
    <xdr:sp macro="" textlink="">
      <xdr:nvSpPr>
        <xdr:cNvPr id="16392" name="Text Box 8"/>
        <xdr:cNvSpPr txBox="1">
          <a:spLocks noChangeArrowheads="1"/>
        </xdr:cNvSpPr>
      </xdr:nvSpPr>
      <xdr:spPr bwMode="auto">
        <a:xfrm>
          <a:off x="29394150" y="76200"/>
          <a:ext cx="0" cy="2114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Stagione  Sportiva  2004 - 2005 </a:t>
          </a:r>
        </a:p>
        <a:p>
          <a:pPr algn="ctr" rtl="0">
            <a:defRPr sz="1000"/>
          </a:pPr>
          <a:endParaRPr lang="it-IT" sz="3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Presenze Mese di   DICEMBRE</a:t>
          </a:r>
        </a:p>
      </xdr:txBody>
    </xdr:sp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866775</xdr:rowOff>
    </xdr:to>
    <xdr:sp macro="" textlink="">
      <xdr:nvSpPr>
        <xdr:cNvPr id="16396" name="Text Box 12"/>
        <xdr:cNvSpPr txBox="1">
          <a:spLocks noChangeArrowheads="1"/>
        </xdr:cNvSpPr>
      </xdr:nvSpPr>
      <xdr:spPr bwMode="auto">
        <a:xfrm>
          <a:off x="29394150" y="76200"/>
          <a:ext cx="0" cy="2114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Categoria: ESORDIENTI A   A.C. PERUGIA </a:t>
          </a:r>
        </a:p>
        <a:p>
          <a:pPr algn="l" rtl="0">
            <a:defRPr sz="1000"/>
          </a:pPr>
          <a:endParaRPr lang="it-IT" sz="3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Istruttore: FRANCESCO MICHELI</a:t>
          </a:r>
        </a:p>
      </xdr:txBody>
    </xdr:sp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982980</xdr:rowOff>
    </xdr:to>
    <xdr:pic>
      <xdr:nvPicPr>
        <xdr:cNvPr id="7549085" name="Picture 13" descr="ScuolaCalcioB_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40760" y="0"/>
          <a:ext cx="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0</xdr:row>
      <xdr:rowOff>866775</xdr:rowOff>
    </xdr:to>
    <xdr:sp macro="" textlink="">
      <xdr:nvSpPr>
        <xdr:cNvPr id="16398" name="Text Box 14"/>
        <xdr:cNvSpPr txBox="1">
          <a:spLocks noChangeArrowheads="1"/>
        </xdr:cNvSpPr>
      </xdr:nvSpPr>
      <xdr:spPr bwMode="auto">
        <a:xfrm>
          <a:off x="29394150" y="76200"/>
          <a:ext cx="0" cy="2114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Stagione  Sportiva  2004 - 2005 </a:t>
          </a:r>
        </a:p>
        <a:p>
          <a:pPr algn="ctr" rtl="0">
            <a:defRPr sz="1000"/>
          </a:pPr>
          <a:endParaRPr lang="it-IT" sz="3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3000" b="0" i="0" u="none" strike="noStrike" baseline="0">
              <a:solidFill>
                <a:srgbClr val="000000"/>
              </a:solidFill>
              <a:latin typeface="Arial"/>
              <a:cs typeface="Arial"/>
            </a:rPr>
            <a:t>Presenze Mese di   GENNAIO</a:t>
          </a:r>
        </a:p>
      </xdr:txBody>
    </xdr:sp>
    <xdr:clientData/>
  </xdr:twoCellAnchor>
  <xdr:twoCellAnchor>
    <xdr:from>
      <xdr:col>17</xdr:col>
      <xdr:colOff>142875</xdr:colOff>
      <xdr:row>67</xdr:row>
      <xdr:rowOff>140970</xdr:rowOff>
    </xdr:from>
    <xdr:to>
      <xdr:col>49</xdr:col>
      <xdr:colOff>425450</xdr:colOff>
      <xdr:row>116</xdr:row>
      <xdr:rowOff>95250</xdr:rowOff>
    </xdr:to>
    <xdr:graphicFrame macro="">
      <xdr:nvGraphicFramePr>
        <xdr:cNvPr id="7549088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400050</xdr:rowOff>
    </xdr:from>
    <xdr:to>
      <xdr:col>16</xdr:col>
      <xdr:colOff>457200</xdr:colOff>
      <xdr:row>66</xdr:row>
      <xdr:rowOff>317500</xdr:rowOff>
    </xdr:to>
    <xdr:graphicFrame macro="">
      <xdr:nvGraphicFramePr>
        <xdr:cNvPr id="754908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127000</xdr:colOff>
      <xdr:row>28</xdr:row>
      <xdr:rowOff>254000</xdr:rowOff>
    </xdr:from>
    <xdr:to>
      <xdr:col>49</xdr:col>
      <xdr:colOff>426719</xdr:colOff>
      <xdr:row>66</xdr:row>
      <xdr:rowOff>349250</xdr:rowOff>
    </xdr:to>
    <xdr:graphicFrame macro="">
      <xdr:nvGraphicFramePr>
        <xdr:cNvPr id="7549090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67</xdr:row>
      <xdr:rowOff>177800</xdr:rowOff>
    </xdr:from>
    <xdr:to>
      <xdr:col>17</xdr:col>
      <xdr:colOff>0</xdr:colOff>
      <xdr:row>117</xdr:row>
      <xdr:rowOff>31750</xdr:rowOff>
    </xdr:to>
    <xdr:graphicFrame macro="">
      <xdr:nvGraphicFramePr>
        <xdr:cNvPr id="7549091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120</xdr:row>
      <xdr:rowOff>95251</xdr:rowOff>
    </xdr:from>
    <xdr:to>
      <xdr:col>16</xdr:col>
      <xdr:colOff>342900</xdr:colOff>
      <xdr:row>159</xdr:row>
      <xdr:rowOff>57150</xdr:rowOff>
    </xdr:to>
    <xdr:graphicFrame macro="">
      <xdr:nvGraphicFramePr>
        <xdr:cNvPr id="7549092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409575</xdr:colOff>
      <xdr:row>0</xdr:row>
      <xdr:rowOff>285750</xdr:rowOff>
    </xdr:from>
    <xdr:to>
      <xdr:col>49</xdr:col>
      <xdr:colOff>201295</xdr:colOff>
      <xdr:row>27</xdr:row>
      <xdr:rowOff>212726</xdr:rowOff>
    </xdr:to>
    <xdr:graphicFrame macro="">
      <xdr:nvGraphicFramePr>
        <xdr:cNvPr id="7549095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285751</xdr:colOff>
      <xdr:row>0</xdr:row>
      <xdr:rowOff>119061</xdr:rowOff>
    </xdr:from>
    <xdr:to>
      <xdr:col>7</xdr:col>
      <xdr:colOff>595312</xdr:colOff>
      <xdr:row>0</xdr:row>
      <xdr:rowOff>1851002</xdr:rowOff>
    </xdr:to>
    <xdr:pic>
      <xdr:nvPicPr>
        <xdr:cNvPr id="15" name="Immagine 14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6" y="119061"/>
          <a:ext cx="1476374" cy="1731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0.68348</cdr:x>
      <cdr:y>0.05016</cdr:y>
    </cdr:from>
    <cdr:to>
      <cdr:x>0.69755</cdr:x>
      <cdr:y>0.06527</cdr:y>
    </cdr:to>
    <cdr:sp macro="" textlink="">
      <cdr:nvSpPr>
        <cdr:cNvPr id="2" name="Rettangolo 1"/>
        <cdr:cNvSpPr/>
      </cdr:nvSpPr>
      <cdr:spPr>
        <a:xfrm xmlns:a="http://schemas.openxmlformats.org/drawingml/2006/main">
          <a:off x="14046745" y="879612"/>
          <a:ext cx="289164" cy="264991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0.59306</cdr:x>
      <cdr:y>0.05142</cdr:y>
    </cdr:from>
    <cdr:to>
      <cdr:x>0.60665</cdr:x>
      <cdr:y>0.06653</cdr:y>
    </cdr:to>
    <cdr:sp macro="" textlink="">
      <cdr:nvSpPr>
        <cdr:cNvPr id="6" name="Rettangolo 5"/>
        <cdr:cNvSpPr/>
      </cdr:nvSpPr>
      <cdr:spPr>
        <a:xfrm xmlns:a="http://schemas.openxmlformats.org/drawingml/2006/main">
          <a:off x="12188391" y="901819"/>
          <a:ext cx="279298" cy="264991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0.59528</cdr:x>
      <cdr:y>0.12405</cdr:y>
    </cdr:from>
    <cdr:to>
      <cdr:x>0.68268</cdr:x>
      <cdr:y>0.15002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4401800" y="2184400"/>
          <a:ext cx="211455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2000" b="1">
              <a:latin typeface="Arial" panose="020B0604020202020204" pitchFamily="34" charset="0"/>
              <a:cs typeface="Arial" panose="020B0604020202020204" pitchFamily="34" charset="0"/>
            </a:rPr>
            <a:t>ESPULSIONI</a:t>
          </a:r>
          <a:endParaRPr lang="it-IT" sz="1100"/>
        </a:p>
      </cdr:txBody>
    </cdr:sp>
  </cdr:relSizeAnchor>
  <cdr:relSizeAnchor xmlns:cdr="http://schemas.openxmlformats.org/drawingml/2006/chartDrawing">
    <cdr:from>
      <cdr:x>0.36667</cdr:x>
      <cdr:y>0.12297</cdr:y>
    </cdr:from>
    <cdr:to>
      <cdr:x>0.58661</cdr:x>
      <cdr:y>0.15002</cdr:y>
    </cdr:to>
    <cdr:sp macro="" textlink="">
      <cdr:nvSpPr>
        <cdr:cNvPr id="3" name="CasellaDiTesto 1"/>
        <cdr:cNvSpPr txBox="1"/>
      </cdr:nvSpPr>
      <cdr:spPr>
        <a:xfrm xmlns:a="http://schemas.openxmlformats.org/drawingml/2006/main">
          <a:off x="8870950" y="2165350"/>
          <a:ext cx="5321300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2000" b="1">
              <a:latin typeface="Arial" panose="020B0604020202020204" pitchFamily="34" charset="0"/>
              <a:cs typeface="Arial" panose="020B0604020202020204" pitchFamily="34" charset="0"/>
            </a:rPr>
            <a:t>AMMONIZIONI                  DIFFIDA</a:t>
          </a:r>
          <a:endParaRPr lang="it-IT" sz="1100"/>
        </a:p>
      </cdr:txBody>
    </cdr:sp>
  </cdr:relSizeAnchor>
  <cdr:relSizeAnchor xmlns:cdr="http://schemas.openxmlformats.org/drawingml/2006/chartDrawing">
    <cdr:from>
      <cdr:x>0.34646</cdr:x>
      <cdr:y>0.11432</cdr:y>
    </cdr:from>
    <cdr:to>
      <cdr:x>0.36772</cdr:x>
      <cdr:y>0.14569</cdr:y>
    </cdr:to>
    <cdr:sp macro="" textlink="">
      <cdr:nvSpPr>
        <cdr:cNvPr id="4" name="Rettangolo 3"/>
        <cdr:cNvSpPr/>
      </cdr:nvSpPr>
      <cdr:spPr>
        <a:xfrm xmlns:a="http://schemas.openxmlformats.org/drawingml/2006/main">
          <a:off x="8382000" y="2012950"/>
          <a:ext cx="514350" cy="5524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0.46588</cdr:x>
      <cdr:y>0.11323</cdr:y>
    </cdr:from>
    <cdr:to>
      <cdr:x>0.48714</cdr:x>
      <cdr:y>0.14461</cdr:y>
    </cdr:to>
    <cdr:sp macro="" textlink="">
      <cdr:nvSpPr>
        <cdr:cNvPr id="5" name="Rettangolo 4"/>
        <cdr:cNvSpPr/>
      </cdr:nvSpPr>
      <cdr:spPr>
        <a:xfrm xmlns:a="http://schemas.openxmlformats.org/drawingml/2006/main">
          <a:off x="11271250" y="1993900"/>
          <a:ext cx="514350" cy="552450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0.56745</cdr:x>
      <cdr:y>0.11215</cdr:y>
    </cdr:from>
    <cdr:to>
      <cdr:x>0.58871</cdr:x>
      <cdr:y>0.14353</cdr:y>
    </cdr:to>
    <cdr:sp macro="" textlink="">
      <cdr:nvSpPr>
        <cdr:cNvPr id="6" name="Rettangolo 5"/>
        <cdr:cNvSpPr/>
      </cdr:nvSpPr>
      <cdr:spPr>
        <a:xfrm xmlns:a="http://schemas.openxmlformats.org/drawingml/2006/main">
          <a:off x="13728700" y="1974850"/>
          <a:ext cx="514350" cy="552450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0.46023</cdr:x>
      <cdr:y>0.06573</cdr:y>
    </cdr:from>
    <cdr:to>
      <cdr:x>0.47381</cdr:x>
      <cdr:y>0.08059</cdr:y>
    </cdr:to>
    <cdr:sp macro="" textlink="">
      <cdr:nvSpPr>
        <cdr:cNvPr id="6" name="Rettangolo 5"/>
        <cdr:cNvSpPr/>
      </cdr:nvSpPr>
      <cdr:spPr>
        <a:xfrm xmlns:a="http://schemas.openxmlformats.org/drawingml/2006/main">
          <a:off x="9281260" y="1022471"/>
          <a:ext cx="279357" cy="23379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409576</xdr:colOff>
      <xdr:row>0</xdr:row>
      <xdr:rowOff>57151</xdr:rowOff>
    </xdr:from>
    <xdr:to>
      <xdr:col>3</xdr:col>
      <xdr:colOff>819150</xdr:colOff>
      <xdr:row>2</xdr:row>
      <xdr:rowOff>208346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57151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190499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62499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400051</xdr:colOff>
      <xdr:row>0</xdr:row>
      <xdr:rowOff>57151</xdr:rowOff>
    </xdr:from>
    <xdr:to>
      <xdr:col>3</xdr:col>
      <xdr:colOff>809625</xdr:colOff>
      <xdr:row>2</xdr:row>
      <xdr:rowOff>208346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57151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209549</xdr:colOff>
      <xdr:row>3</xdr:row>
      <xdr:rowOff>9525</xdr:rowOff>
    </xdr:from>
    <xdr:ext cx="1304925" cy="1190625"/>
    <xdr:sp macro="" textlink="">
      <xdr:nvSpPr>
        <xdr:cNvPr id="3" name="CasellaDiTesto 2"/>
        <xdr:cNvSpPr txBox="1"/>
      </xdr:nvSpPr>
      <xdr:spPr>
        <a:xfrm>
          <a:off x="4781549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898</xdr:colOff>
      <xdr:row>3</xdr:row>
      <xdr:rowOff>22105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2448" y="58408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419101</xdr:colOff>
      <xdr:row>0</xdr:row>
      <xdr:rowOff>66676</xdr:rowOff>
    </xdr:from>
    <xdr:to>
      <xdr:col>3</xdr:col>
      <xdr:colOff>828675</xdr:colOff>
      <xdr:row>2</xdr:row>
      <xdr:rowOff>217871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66676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208472</xdr:colOff>
      <xdr:row>3</xdr:row>
      <xdr:rowOff>19948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0472" y="581923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66675</xdr:rowOff>
    </xdr:from>
    <xdr:to>
      <xdr:col>3</xdr:col>
      <xdr:colOff>828674</xdr:colOff>
      <xdr:row>2</xdr:row>
      <xdr:rowOff>217870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6667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1550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76200</xdr:rowOff>
    </xdr:from>
    <xdr:to>
      <xdr:col>3</xdr:col>
      <xdr:colOff>828674</xdr:colOff>
      <xdr:row>2</xdr:row>
      <xdr:rowOff>227395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762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9107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457200</xdr:colOff>
      <xdr:row>0</xdr:row>
      <xdr:rowOff>57150</xdr:rowOff>
    </xdr:from>
    <xdr:to>
      <xdr:col>3</xdr:col>
      <xdr:colOff>866774</xdr:colOff>
      <xdr:row>2</xdr:row>
      <xdr:rowOff>208345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5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428625</xdr:colOff>
      <xdr:row>0</xdr:row>
      <xdr:rowOff>66675</xdr:rowOff>
    </xdr:from>
    <xdr:to>
      <xdr:col>3</xdr:col>
      <xdr:colOff>838199</xdr:colOff>
      <xdr:row>2</xdr:row>
      <xdr:rowOff>217870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667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47625</xdr:rowOff>
    </xdr:from>
    <xdr:to>
      <xdr:col>3</xdr:col>
      <xdr:colOff>828674</xdr:colOff>
      <xdr:row>2</xdr:row>
      <xdr:rowOff>198820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762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19050</xdr:rowOff>
    </xdr:from>
    <xdr:ext cx="1304925" cy="1190625"/>
    <xdr:sp macro="" textlink="">
      <xdr:nvSpPr>
        <xdr:cNvPr id="3" name="CasellaDiTesto 2"/>
        <xdr:cNvSpPr txBox="1"/>
      </xdr:nvSpPr>
      <xdr:spPr>
        <a:xfrm>
          <a:off x="4781550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390525</xdr:colOff>
      <xdr:row>0</xdr:row>
      <xdr:rowOff>57150</xdr:rowOff>
    </xdr:from>
    <xdr:to>
      <xdr:col>3</xdr:col>
      <xdr:colOff>800099</xdr:colOff>
      <xdr:row>2</xdr:row>
      <xdr:rowOff>208345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5715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76200</xdr:rowOff>
    </xdr:from>
    <xdr:to>
      <xdr:col>3</xdr:col>
      <xdr:colOff>828674</xdr:colOff>
      <xdr:row>2</xdr:row>
      <xdr:rowOff>227395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762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66675</xdr:rowOff>
    </xdr:from>
    <xdr:to>
      <xdr:col>3</xdr:col>
      <xdr:colOff>828674</xdr:colOff>
      <xdr:row>2</xdr:row>
      <xdr:rowOff>217870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6667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207645</xdr:colOff>
      <xdr:row>3</xdr:row>
      <xdr:rowOff>28575</xdr:rowOff>
    </xdr:from>
    <xdr:ext cx="1304925" cy="1190625"/>
    <xdr:sp macro="" textlink="">
      <xdr:nvSpPr>
        <xdr:cNvPr id="3" name="CasellaDiTesto 2"/>
        <xdr:cNvSpPr txBox="1"/>
      </xdr:nvSpPr>
      <xdr:spPr>
        <a:xfrm>
          <a:off x="4779645" y="59055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409575</xdr:colOff>
      <xdr:row>0</xdr:row>
      <xdr:rowOff>57150</xdr:rowOff>
    </xdr:from>
    <xdr:to>
      <xdr:col>3</xdr:col>
      <xdr:colOff>819149</xdr:colOff>
      <xdr:row>2</xdr:row>
      <xdr:rowOff>208345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715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1550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428625</xdr:colOff>
      <xdr:row>0</xdr:row>
      <xdr:rowOff>57150</xdr:rowOff>
    </xdr:from>
    <xdr:to>
      <xdr:col>3</xdr:col>
      <xdr:colOff>838199</xdr:colOff>
      <xdr:row>2</xdr:row>
      <xdr:rowOff>208345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715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1550" y="56197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409575</xdr:colOff>
      <xdr:row>0</xdr:row>
      <xdr:rowOff>76200</xdr:rowOff>
    </xdr:from>
    <xdr:to>
      <xdr:col>3</xdr:col>
      <xdr:colOff>819149</xdr:colOff>
      <xdr:row>2</xdr:row>
      <xdr:rowOff>227395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409575</xdr:colOff>
      <xdr:row>0</xdr:row>
      <xdr:rowOff>47625</xdr:rowOff>
    </xdr:from>
    <xdr:to>
      <xdr:col>3</xdr:col>
      <xdr:colOff>819149</xdr:colOff>
      <xdr:row>2</xdr:row>
      <xdr:rowOff>198820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4762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9525</xdr:rowOff>
    </xdr:from>
    <xdr:ext cx="1304925" cy="1190625"/>
    <xdr:sp macro="" textlink="">
      <xdr:nvSpPr>
        <xdr:cNvPr id="3" name="CasellaDiTesto 2"/>
        <xdr:cNvSpPr txBox="1"/>
      </xdr:nvSpPr>
      <xdr:spPr>
        <a:xfrm>
          <a:off x="4781550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400050</xdr:colOff>
      <xdr:row>0</xdr:row>
      <xdr:rowOff>47625</xdr:rowOff>
    </xdr:from>
    <xdr:to>
      <xdr:col>3</xdr:col>
      <xdr:colOff>809624</xdr:colOff>
      <xdr:row>2</xdr:row>
      <xdr:rowOff>198820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762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400050</xdr:colOff>
      <xdr:row>0</xdr:row>
      <xdr:rowOff>38100</xdr:rowOff>
    </xdr:from>
    <xdr:to>
      <xdr:col>3</xdr:col>
      <xdr:colOff>809624</xdr:colOff>
      <xdr:row>2</xdr:row>
      <xdr:rowOff>189295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381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400050</xdr:colOff>
      <xdr:row>0</xdr:row>
      <xdr:rowOff>66675</xdr:rowOff>
    </xdr:from>
    <xdr:to>
      <xdr:col>3</xdr:col>
      <xdr:colOff>809624</xdr:colOff>
      <xdr:row>2</xdr:row>
      <xdr:rowOff>217870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6667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19050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8102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76200</xdr:rowOff>
    </xdr:from>
    <xdr:to>
      <xdr:col>3</xdr:col>
      <xdr:colOff>828674</xdr:colOff>
      <xdr:row>2</xdr:row>
      <xdr:rowOff>227395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762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381000</xdr:colOff>
      <xdr:row>0</xdr:row>
      <xdr:rowOff>38100</xdr:rowOff>
    </xdr:from>
    <xdr:to>
      <xdr:col>3</xdr:col>
      <xdr:colOff>790574</xdr:colOff>
      <xdr:row>2</xdr:row>
      <xdr:rowOff>189295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381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390525</xdr:colOff>
      <xdr:row>0</xdr:row>
      <xdr:rowOff>57150</xdr:rowOff>
    </xdr:from>
    <xdr:to>
      <xdr:col>3</xdr:col>
      <xdr:colOff>800099</xdr:colOff>
      <xdr:row>2</xdr:row>
      <xdr:rowOff>208345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5715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1550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409575</xdr:colOff>
      <xdr:row>0</xdr:row>
      <xdr:rowOff>47625</xdr:rowOff>
    </xdr:from>
    <xdr:to>
      <xdr:col>3</xdr:col>
      <xdr:colOff>819149</xdr:colOff>
      <xdr:row>2</xdr:row>
      <xdr:rowOff>198820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4762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9525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81550" y="571500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381000</xdr:colOff>
      <xdr:row>0</xdr:row>
      <xdr:rowOff>38100</xdr:rowOff>
    </xdr:from>
    <xdr:to>
      <xdr:col>3</xdr:col>
      <xdr:colOff>790574</xdr:colOff>
      <xdr:row>2</xdr:row>
      <xdr:rowOff>189295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38100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3</xdr:row>
      <xdr:rowOff>0</xdr:rowOff>
    </xdr:from>
    <xdr:ext cx="1304925" cy="1190625"/>
    <xdr:sp macro="" textlink="">
      <xdr:nvSpPr>
        <xdr:cNvPr id="2" name="CasellaDiTesto 1"/>
        <xdr:cNvSpPr txBox="1"/>
      </xdr:nvSpPr>
      <xdr:spPr>
        <a:xfrm>
          <a:off x="4772025" y="561975"/>
          <a:ext cx="1304925" cy="11906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100" b="1"/>
            <a:t>FOTO</a:t>
          </a:r>
          <a:r>
            <a:rPr lang="it-IT" sz="1100"/>
            <a:t> </a:t>
          </a:r>
        </a:p>
      </xdr:txBody>
    </xdr:sp>
    <xdr:clientData/>
  </xdr:oneCellAnchor>
  <xdr:twoCellAnchor editAs="oneCell">
    <xdr:from>
      <xdr:col>3</xdr:col>
      <xdr:colOff>419100</xdr:colOff>
      <xdr:row>0</xdr:row>
      <xdr:rowOff>47625</xdr:rowOff>
    </xdr:from>
    <xdr:to>
      <xdr:col>3</xdr:col>
      <xdr:colOff>828674</xdr:colOff>
      <xdr:row>2</xdr:row>
      <xdr:rowOff>198820</xdr:rowOff>
    </xdr:to>
    <xdr:pic>
      <xdr:nvPicPr>
        <xdr:cNvPr id="3" name="Immagine 2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7625"/>
          <a:ext cx="409574" cy="4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2" name="Immagine 1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2536825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10</xdr:row>
      <xdr:rowOff>269875</xdr:rowOff>
    </xdr:from>
    <xdr:to>
      <xdr:col>2</xdr:col>
      <xdr:colOff>1804661</xdr:colOff>
      <xdr:row>10</xdr:row>
      <xdr:rowOff>1902732</xdr:rowOff>
    </xdr:to>
    <xdr:pic>
      <xdr:nvPicPr>
        <xdr:cNvPr id="4" name="Immagine 3" descr="Calcio Palazz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476500"/>
          <a:ext cx="1391911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ella1" displayName="Tabella1" ref="A6:BB31" totalsRowShown="0" headerRowDxfId="56" dataDxfId="54" headerRowBorderDxfId="55">
  <autoFilter ref="A6:BB31"/>
  <sortState ref="A7:BB35">
    <sortCondition ref="A7"/>
  </sortState>
  <tableColumns count="54">
    <tableColumn id="1" name="Colonna1" dataDxfId="53"/>
    <tableColumn id="60" name="NOME" dataDxfId="52"/>
    <tableColumn id="2" name="DATA NASCITA" dataDxfId="51"/>
    <tableColumn id="61" name="RUOLO" dataDxfId="50"/>
    <tableColumn id="3" name="ALTEZZA" dataDxfId="49"/>
    <tableColumn id="4" name="PESO" dataDxfId="48"/>
    <tableColumn id="5" name="STRUTTURA" dataDxfId="47"/>
    <tableColumn id="6" name="Colonna6" dataDxfId="46"/>
    <tableColumn id="7" name="Colonna7" dataDxfId="45"/>
    <tableColumn id="8" name="Colonna8" dataDxfId="44"/>
    <tableColumn id="9" name="Colonna9" dataDxfId="43"/>
    <tableColumn id="63" name="Colonna92" dataDxfId="42"/>
    <tableColumn id="10" name="Colonna10" dataDxfId="41"/>
    <tableColumn id="11" name="Colonna11" dataDxfId="40"/>
    <tableColumn id="12" name="Colonna12" dataDxfId="39"/>
    <tableColumn id="13" name="Colonna13" dataDxfId="38"/>
    <tableColumn id="14" name="Colonna14" dataDxfId="37"/>
    <tableColumn id="15" name="Colonna15" dataDxfId="36"/>
    <tableColumn id="16" name="Colonna16" dataDxfId="35"/>
    <tableColumn id="17" name="Colonna17" dataDxfId="34"/>
    <tableColumn id="18" name="Colonna18" dataDxfId="33"/>
    <tableColumn id="19" name="Colonna19" dataDxfId="32"/>
    <tableColumn id="20" name="Colonna20" dataDxfId="31"/>
    <tableColumn id="21" name="Colonna21" dataDxfId="30"/>
    <tableColumn id="22" name="Colonna22" dataDxfId="29"/>
    <tableColumn id="23" name="Colonna23" dataDxfId="28"/>
    <tableColumn id="24" name="Colonna24" dataDxfId="27"/>
    <tableColumn id="25" name="Colonna25" dataDxfId="26"/>
    <tableColumn id="26" name="Colonna26" dataDxfId="25"/>
    <tableColumn id="28" name="Colonna28" dataDxfId="24"/>
    <tableColumn id="30" name="Colonna30" dataDxfId="23"/>
    <tableColumn id="31" name="Colonna31" dataDxfId="22"/>
    <tableColumn id="32" name="Colonna32" dataDxfId="21"/>
    <tableColumn id="33" name="Colonna33" dataDxfId="20"/>
    <tableColumn id="34" name="Colonna34" dataDxfId="19"/>
    <tableColumn id="35" name="Colonna35" dataDxfId="18"/>
    <tableColumn id="36" name="Colonna36" dataDxfId="17"/>
    <tableColumn id="37" name="Colonna37" dataDxfId="16"/>
    <tableColumn id="38" name="Colonna38" dataDxfId="15"/>
    <tableColumn id="39" name="Colonna39" dataDxfId="14"/>
    <tableColumn id="40" name="Colonna40" dataDxfId="13"/>
    <tableColumn id="41" name="Colonna41" dataDxfId="12"/>
    <tableColumn id="42" name="Colonna42" dataDxfId="11"/>
    <tableColumn id="50" name="Colonna50" dataDxfId="10"/>
    <tableColumn id="51" name="Colonna51" dataDxfId="9"/>
    <tableColumn id="52" name="Colonna52" dataDxfId="8"/>
    <tableColumn id="53" name="Colonna53" dataDxfId="7"/>
    <tableColumn id="54" name="Colonna54" dataDxfId="6"/>
    <tableColumn id="55" name="Colonna55" dataDxfId="5"/>
    <tableColumn id="56" name="Colonna56" dataDxfId="4"/>
    <tableColumn id="57" name="Colonna57" dataDxfId="3"/>
    <tableColumn id="58" name="Colonna58" dataDxfId="2"/>
    <tableColumn id="59" name="Colonna59" dataDxfId="1"/>
    <tableColumn id="62" name="Colonna60" dataDxfId="0"/>
  </tableColumns>
  <tableStyleInfo name="TableStyleLight1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theme/theme1.xml><?xml version="1.0" encoding="utf-8"?>
<a:theme xmlns:a="http://schemas.openxmlformats.org/drawingml/2006/main" name="Copertina">
  <a:themeElements>
    <a:clrScheme name="Copertina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Copertina">
      <a:majorFont>
        <a:latin typeface="Book Antiqua"/>
        <a:ea typeface=""/>
        <a:cs typeface=""/>
        <a:font script="Grek" typeface="Times New Roman"/>
        <a:font script="Cyrl" typeface="Times New Roman"/>
        <a:font script="Jpan" typeface="HGS明朝E"/>
        <a:font script="Hang" typeface="궁서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S明朝E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Copertina">
      <a:fillStyleLst>
        <a:solidFill>
          <a:schemeClr val="phClr"/>
        </a:solidFill>
        <a:solidFill>
          <a:schemeClr val="phClr">
            <a:tint val="68000"/>
            <a:shade val="94000"/>
            <a:satMod val="300000"/>
            <a:lumMod val="110000"/>
          </a:schemeClr>
        </a:solidFill>
        <a:gradFill rotWithShape="1">
          <a:gsLst>
            <a:gs pos="0">
              <a:schemeClr val="phClr">
                <a:tint val="94000"/>
                <a:satMod val="180000"/>
                <a:lumMod val="98000"/>
              </a:schemeClr>
            </a:gs>
            <a:gs pos="100000">
              <a:schemeClr val="phClr">
                <a:satMod val="130000"/>
              </a:schemeClr>
            </a:gs>
          </a:gsLst>
          <a:lin ang="5160000" scaled="0"/>
        </a:gradFill>
      </a:fillStyleLst>
      <a:lnStyleLst>
        <a:ln w="12700" cap="flat" cmpd="sng" algn="ctr">
          <a:solidFill>
            <a:schemeClr val="phClr">
              <a:shade val="90000"/>
              <a:lumMod val="90000"/>
            </a:schemeClr>
          </a:solidFill>
          <a:prstDash val="solid"/>
        </a:ln>
        <a:ln w="19050" cap="flat" cmpd="sng" algn="ctr">
          <a:solidFill>
            <a:schemeClr val="phClr">
              <a:shade val="75000"/>
              <a:lumMod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12700" dir="5400000" rotWithShape="0">
              <a:srgbClr val="000000">
                <a:alpha val="1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6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8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2400000"/>
            </a:lightRig>
          </a:scene3d>
          <a:sp3d>
            <a:bevelT w="25400" h="25400"/>
          </a:sp3d>
        </a:effectStyle>
      </a:effectStyleLst>
      <a:bgFillStyleLst>
        <a:solidFill>
          <a:schemeClr val="phClr">
            <a:tint val="96000"/>
            <a:lumMod val="11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3000"/>
                <a:shade val="20000"/>
              </a:schemeClr>
              <a:schemeClr val="phClr">
                <a:tint val="90000"/>
                <a:shade val="85000"/>
                <a:satMod val="115000"/>
              </a:schemeClr>
            </a:duotone>
          </a:blip>
          <a:tile tx="0" ty="0" sx="60000" sy="60000" flip="none" algn="tl"/>
        </a:blipFill>
        <a:blipFill rotWithShape="1">
          <a:blip xmlns:r="http://schemas.openxmlformats.org/officeDocument/2006/relationships" r:embed="rId1">
            <a:duotone>
              <a:schemeClr val="phClr">
                <a:shade val="50000"/>
                <a:satMod val="340000"/>
                <a:lumMod val="40000"/>
              </a:schemeClr>
              <a:schemeClr val="phClr">
                <a:tint val="92000"/>
                <a:shade val="94000"/>
                <a:hueMod val="110000"/>
                <a:satMod val="236000"/>
                <a:lum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topLeftCell="A3" zoomScale="90" zoomScaleNormal="90" zoomScaleSheetLayoutView="100" workbookViewId="0">
      <selection activeCell="A10" sqref="A10:E10"/>
    </sheetView>
  </sheetViews>
  <sheetFormatPr defaultRowHeight="12.75"/>
  <cols>
    <col min="1" max="1" width="21.85546875" bestFit="1" customWidth="1"/>
    <col min="2" max="2" width="33.7109375" bestFit="1" customWidth="1"/>
    <col min="3" max="3" width="37" customWidth="1"/>
    <col min="4" max="4" width="37.5703125" customWidth="1"/>
    <col min="5" max="5" width="41.5703125" customWidth="1"/>
  </cols>
  <sheetData>
    <row r="1" spans="1:5" ht="15" customHeight="1">
      <c r="A1" s="202" t="s">
        <v>226</v>
      </c>
      <c r="B1" s="202"/>
      <c r="C1" s="202"/>
      <c r="D1" s="202"/>
      <c r="E1" s="202"/>
    </row>
    <row r="2" spans="1:5" ht="170.25" customHeight="1">
      <c r="A2" s="202"/>
      <c r="B2" s="202"/>
      <c r="C2" s="202"/>
      <c r="D2" s="202"/>
      <c r="E2" s="202"/>
    </row>
    <row r="3" spans="1:5" ht="34.9" customHeight="1">
      <c r="A3" s="203" t="str">
        <f>AG!D2</f>
        <v>A.S.D. PALAZZO</v>
      </c>
      <c r="B3" s="203"/>
      <c r="C3" s="203"/>
      <c r="D3" s="203"/>
      <c r="E3" s="203"/>
    </row>
    <row r="4" spans="1:5" ht="103.5" customHeight="1" thickBot="1">
      <c r="A4" s="204" t="s">
        <v>176</v>
      </c>
      <c r="B4" s="204"/>
      <c r="C4" s="204"/>
      <c r="D4" s="204"/>
      <c r="E4" s="204"/>
    </row>
    <row r="5" spans="1:5" ht="30.75" thickTop="1" thickBot="1">
      <c r="A5" s="123" t="s">
        <v>166</v>
      </c>
      <c r="B5" s="121" t="s">
        <v>169</v>
      </c>
      <c r="C5" s="121" t="s">
        <v>165</v>
      </c>
      <c r="D5" s="121" t="s">
        <v>167</v>
      </c>
      <c r="E5" s="121" t="s">
        <v>198</v>
      </c>
    </row>
    <row r="6" spans="1:5" ht="50.1" customHeight="1" thickTop="1" thickBot="1">
      <c r="A6" s="122" t="s">
        <v>178</v>
      </c>
      <c r="B6" s="124" t="s">
        <v>199</v>
      </c>
      <c r="C6" s="124" t="s">
        <v>199</v>
      </c>
      <c r="D6" s="124" t="s">
        <v>221</v>
      </c>
      <c r="E6" s="124" t="s">
        <v>200</v>
      </c>
    </row>
    <row r="7" spans="1:5" ht="29.25" thickTop="1" thickBot="1">
      <c r="A7" s="122" t="s">
        <v>185</v>
      </c>
      <c r="B7" s="125"/>
      <c r="C7" s="126"/>
      <c r="D7" s="125"/>
      <c r="E7" s="125"/>
    </row>
    <row r="8" spans="1:5" ht="30" customHeight="1" thickTop="1" thickBot="1">
      <c r="A8" s="122" t="s">
        <v>179</v>
      </c>
      <c r="B8" s="207" t="s">
        <v>201</v>
      </c>
      <c r="C8" s="207"/>
      <c r="D8" s="207"/>
      <c r="E8" s="207"/>
    </row>
    <row r="9" spans="1:5" ht="27.75" thickTop="1" thickBot="1">
      <c r="A9" s="206" t="s">
        <v>184</v>
      </c>
      <c r="B9" s="206"/>
      <c r="C9" s="206"/>
      <c r="D9" s="206"/>
      <c r="E9" s="206"/>
    </row>
    <row r="10" spans="1:5" ht="19.899999999999999" customHeight="1" thickTop="1">
      <c r="A10" s="205" t="s">
        <v>177</v>
      </c>
      <c r="B10" s="205"/>
      <c r="C10" s="205"/>
      <c r="D10" s="205"/>
      <c r="E10" s="205"/>
    </row>
    <row r="11" spans="1:5" ht="19.899999999999999" customHeight="1"/>
    <row r="12" spans="1:5" ht="19.899999999999999" customHeight="1"/>
    <row r="13" spans="1:5" ht="19.899999999999999" customHeight="1"/>
    <row r="14" spans="1:5" ht="19.899999999999999" customHeight="1"/>
    <row r="15" spans="1:5" ht="19.899999999999999" customHeight="1"/>
    <row r="16" spans="1:5" ht="19.899999999999999" customHeight="1"/>
    <row r="17" ht="19.899999999999999" customHeight="1"/>
    <row r="18" ht="19.899999999999999" customHeight="1"/>
    <row r="19" ht="19.899999999999999" customHeight="1"/>
    <row r="20" ht="19.899999999999999" customHeight="1"/>
    <row r="21" ht="19.899999999999999" customHeight="1"/>
    <row r="22" ht="19.899999999999999" customHeight="1"/>
    <row r="23" ht="19.899999999999999" customHeight="1"/>
    <row r="24" ht="19.899999999999999" customHeight="1"/>
  </sheetData>
  <mergeCells count="6">
    <mergeCell ref="A1:E2"/>
    <mergeCell ref="A3:E3"/>
    <mergeCell ref="A4:E4"/>
    <mergeCell ref="A10:E10"/>
    <mergeCell ref="A9:E9"/>
    <mergeCell ref="B8:E8"/>
  </mergeCells>
  <pageMargins left="0.7" right="0.7" top="0.75" bottom="0.75" header="0.3" footer="0.3"/>
  <pageSetup paperSize="8" scale="1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8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236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COUNTIF(FEB!H14:H38,"P")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8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241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COUNTIF(MAR!H14:H38,"P")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AR11:AS11"/>
    <mergeCell ref="EH11:EH12"/>
    <mergeCell ref="EI11:EI12"/>
    <mergeCell ref="EJ11:EJ13"/>
    <mergeCell ref="D12:E12"/>
    <mergeCell ref="F12:G12"/>
    <mergeCell ref="H12:I12"/>
    <mergeCell ref="J12:K12"/>
    <mergeCell ref="L12:M12"/>
    <mergeCell ref="N12:P12"/>
    <mergeCell ref="U12:V12"/>
    <mergeCell ref="CN11:CN13"/>
    <mergeCell ref="DY11:EA12"/>
    <mergeCell ref="EB11:EB12"/>
    <mergeCell ref="EC11:EC12"/>
    <mergeCell ref="ED11:EF12"/>
    <mergeCell ref="EG11:EG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M11:BO11"/>
    <mergeCell ref="BP11:BP13"/>
    <mergeCell ref="BQ11:BQ13"/>
    <mergeCell ref="BR11:BR13"/>
    <mergeCell ref="BS11:BS13"/>
    <mergeCell ref="BT11:BU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6:CJ7"/>
    <mergeCell ref="ED6:EJ6"/>
    <mergeCell ref="ED7:EJ7"/>
    <mergeCell ref="ED8:EJ8"/>
    <mergeCell ref="U9:BL10"/>
    <mergeCell ref="ED9:EJ9"/>
    <mergeCell ref="ED10:EJ10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7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237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COUNTIF(APR!H14:H38,"P")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ED8:EJ8"/>
    <mergeCell ref="U9:BL10"/>
    <mergeCell ref="ED9:EJ9"/>
    <mergeCell ref="ED10:EJ10"/>
    <mergeCell ref="U11:V11"/>
    <mergeCell ref="N11:P11"/>
    <mergeCell ref="Q11:Q13"/>
    <mergeCell ref="R11:R13"/>
    <mergeCell ref="S11:S13"/>
    <mergeCell ref="T11:T13"/>
    <mergeCell ref="BC12:BD12"/>
    <mergeCell ref="BE12:BF12"/>
    <mergeCell ref="AL12:AM12"/>
    <mergeCell ref="AN12:AO12"/>
    <mergeCell ref="AP12:AQ12"/>
    <mergeCell ref="AR12:AS12"/>
    <mergeCell ref="AT12:AU12"/>
    <mergeCell ref="AV11:AX11"/>
    <mergeCell ref="AY11:AY13"/>
    <mergeCell ref="AZ11:AZ13"/>
    <mergeCell ref="BA11:BA13"/>
    <mergeCell ref="CH11:CH13"/>
    <mergeCell ref="CI11:CI13"/>
    <mergeCell ref="CJ11:CJ13"/>
    <mergeCell ref="ED1:EJ1"/>
    <mergeCell ref="D2:CJ3"/>
    <mergeCell ref="ED2:EJ2"/>
    <mergeCell ref="ED3:EJ3"/>
    <mergeCell ref="D4:CJ5"/>
    <mergeCell ref="ED4:EJ4"/>
    <mergeCell ref="ED5:EJ5"/>
    <mergeCell ref="D6:CJ7"/>
    <mergeCell ref="ED6:EJ6"/>
    <mergeCell ref="ED7:EJ7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BG12:BH12"/>
    <mergeCell ref="W11:X11"/>
    <mergeCell ref="Y11:Z11"/>
    <mergeCell ref="AA11:AB11"/>
    <mergeCell ref="AC11:AD11"/>
    <mergeCell ref="AE11:AG11"/>
    <mergeCell ref="AH11:AH13"/>
    <mergeCell ref="AC12:AD12"/>
    <mergeCell ref="AE12:AG12"/>
    <mergeCell ref="AL11:AM11"/>
    <mergeCell ref="AN11:AO11"/>
    <mergeCell ref="AP11:AQ11"/>
    <mergeCell ref="AR11:AS11"/>
    <mergeCell ref="AT11:AU11"/>
    <mergeCell ref="BB11:BB13"/>
    <mergeCell ref="AV12:AX12"/>
    <mergeCell ref="EG11:EG12"/>
    <mergeCell ref="EH11:EH12"/>
    <mergeCell ref="EI11:EI12"/>
    <mergeCell ref="BI11:BJ11"/>
    <mergeCell ref="BK11:BL11"/>
    <mergeCell ref="BM11:BO11"/>
    <mergeCell ref="BP11:BP13"/>
    <mergeCell ref="BQ11:BQ13"/>
    <mergeCell ref="BI12:BJ12"/>
    <mergeCell ref="BK12:BL12"/>
    <mergeCell ref="BM12:BO12"/>
    <mergeCell ref="CK11:CK13"/>
    <mergeCell ref="BS11:BS13"/>
    <mergeCell ref="BT11:BU11"/>
    <mergeCell ref="BV11:BW11"/>
    <mergeCell ref="BX11:BY11"/>
    <mergeCell ref="BZ11:CA11"/>
    <mergeCell ref="CB11:CC11"/>
    <mergeCell ref="BT12:BU12"/>
    <mergeCell ref="BV12:BW12"/>
    <mergeCell ref="BX12:BY12"/>
    <mergeCell ref="BZ12:CA12"/>
    <mergeCell ref="CD11:CF11"/>
    <mergeCell ref="CG11:CG13"/>
    <mergeCell ref="EJ11:EJ13"/>
    <mergeCell ref="DY11:EA12"/>
    <mergeCell ref="CB12:CC12"/>
    <mergeCell ref="CD12:CF12"/>
    <mergeCell ref="F39:G39"/>
    <mergeCell ref="L12:M12"/>
    <mergeCell ref="N12:P12"/>
    <mergeCell ref="U12:V12"/>
    <mergeCell ref="W12:X12"/>
    <mergeCell ref="Y12:Z12"/>
    <mergeCell ref="AA12:AB12"/>
    <mergeCell ref="BR11:BR13"/>
    <mergeCell ref="AI11:AI13"/>
    <mergeCell ref="AJ11:AJ13"/>
    <mergeCell ref="AK11:AK13"/>
    <mergeCell ref="BC11:BD11"/>
    <mergeCell ref="BE11:BF11"/>
    <mergeCell ref="BG11:BH11"/>
    <mergeCell ref="CL11:CL13"/>
    <mergeCell ref="CM11:CM13"/>
    <mergeCell ref="CN11:CN13"/>
    <mergeCell ref="EB11:EB12"/>
    <mergeCell ref="EC11:EC12"/>
    <mergeCell ref="ED11:EF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7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225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COUNTIF(MAG!H14:H38,"P")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9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238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COUNTIF(GIU!H14:H38,"P")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X360"/>
  <sheetViews>
    <sheetView view="pageBreakPreview" zoomScale="60" zoomScaleNormal="50" workbookViewId="0">
      <selection activeCell="O4" sqref="O4"/>
    </sheetView>
  </sheetViews>
  <sheetFormatPr defaultRowHeight="12.75"/>
  <cols>
    <col min="1" max="1" width="9.7109375" customWidth="1"/>
    <col min="2" max="2" width="0.85546875" customWidth="1"/>
    <col min="3" max="3" width="82.85546875" style="7" customWidth="1"/>
    <col min="4" max="4" width="15.42578125" style="7" customWidth="1"/>
    <col min="5" max="6" width="16.140625" style="7" customWidth="1"/>
    <col min="7" max="7" width="17.5703125" style="7" customWidth="1"/>
    <col min="8" max="9" width="18.85546875" customWidth="1"/>
    <col min="10" max="10" width="15.7109375" customWidth="1"/>
    <col min="11" max="11" width="18.7109375" customWidth="1"/>
    <col min="12" max="12" width="17.42578125" customWidth="1"/>
    <col min="13" max="13" width="16.7109375" customWidth="1"/>
    <col min="14" max="15" width="25.7109375" customWidth="1"/>
    <col min="16" max="16" width="18.7109375" style="6" customWidth="1"/>
    <col min="18" max="18" width="14.7109375" customWidth="1"/>
    <col min="22" max="22" width="14.7109375" customWidth="1"/>
  </cols>
  <sheetData>
    <row r="1" spans="1:17" ht="156.75" customHeight="1" thickBot="1">
      <c r="C1" s="274" t="s">
        <v>153</v>
      </c>
      <c r="D1" s="274"/>
      <c r="E1" s="274"/>
      <c r="F1" s="133"/>
      <c r="G1" s="97"/>
      <c r="I1" s="274" t="s">
        <v>154</v>
      </c>
      <c r="J1" s="274"/>
      <c r="K1" s="274"/>
      <c r="L1" s="274"/>
      <c r="M1" s="274"/>
      <c r="N1" s="274"/>
      <c r="O1" s="7"/>
    </row>
    <row r="2" spans="1:17" ht="72" customHeight="1">
      <c r="A2" s="2" t="s">
        <v>1</v>
      </c>
      <c r="B2" s="1"/>
      <c r="C2" s="277" t="s">
        <v>0</v>
      </c>
      <c r="D2" s="137" t="s">
        <v>16</v>
      </c>
      <c r="E2" s="138" t="s">
        <v>17</v>
      </c>
      <c r="F2" s="189"/>
      <c r="G2" s="139" t="s">
        <v>180</v>
      </c>
      <c r="H2" s="140" t="s">
        <v>196</v>
      </c>
      <c r="I2" s="281" t="s">
        <v>174</v>
      </c>
      <c r="J2" s="282"/>
      <c r="K2" s="283"/>
      <c r="L2" s="279" t="s">
        <v>9</v>
      </c>
      <c r="M2" s="279" t="s">
        <v>155</v>
      </c>
      <c r="N2" s="275" t="s">
        <v>156</v>
      </c>
      <c r="O2" s="141" t="s">
        <v>5</v>
      </c>
    </row>
    <row r="3" spans="1:17" ht="25.5" customHeight="1">
      <c r="A3" s="31"/>
      <c r="B3" s="1"/>
      <c r="C3" s="278"/>
      <c r="D3" s="142" t="s">
        <v>2</v>
      </c>
      <c r="E3" s="143" t="s">
        <v>3</v>
      </c>
      <c r="F3" s="143" t="s">
        <v>239</v>
      </c>
      <c r="G3" s="143" t="s">
        <v>181</v>
      </c>
      <c r="H3" s="144" t="s">
        <v>193</v>
      </c>
      <c r="I3" s="142" t="s">
        <v>172</v>
      </c>
      <c r="J3" s="143" t="s">
        <v>208</v>
      </c>
      <c r="K3" s="144" t="s">
        <v>173</v>
      </c>
      <c r="L3" s="280"/>
      <c r="M3" s="280"/>
      <c r="N3" s="276"/>
      <c r="O3" s="145"/>
    </row>
    <row r="4" spans="1:17" ht="39.950000000000003" customHeight="1">
      <c r="A4" s="31">
        <v>1</v>
      </c>
      <c r="B4" s="1"/>
      <c r="C4" s="146">
        <f>'T. DATI'!A7</f>
        <v>1</v>
      </c>
      <c r="D4" s="147">
        <f>SUM(AG!DY14+SET!DY14+OTT!DY14+NOV!DY14+DIC!DY14+GEN!DY14+FEB!DY14+MAR!DY14+APR!DY14+MAG!DY14+GIU!DY14)</f>
        <v>1</v>
      </c>
      <c r="E4" s="147">
        <f>SUM(AG!DZ14+SET!DZ14+OTT!DZ14+NOV!DZ14+DIC!DZ14+GEN!DZ14+FEB!DZ14+MAR!DZ14+APR!DZ14+MAG!DZ14+GIU!DZ14)</f>
        <v>1</v>
      </c>
      <c r="F4" s="147">
        <f>SUM(AG!EA14+SET!EA14+OTT!EA14+NOV!EA14+DIC!EA14+GEN!EA14+FEB!EA14+MAR!EA14+APR!EA14+MAG!EA14+GIU!EA14)</f>
        <v>0</v>
      </c>
      <c r="G4" s="147">
        <f>SUM(AG!EB14+SET!EB14+OTT!EB14+NOV!EB14+DIC!EB14+GEN!EB14+FEB!EB14+MAR!EB14+APR!EB14+MAG!EB14+GIU!EB14)</f>
        <v>0</v>
      </c>
      <c r="H4" s="147">
        <f>SUM(AG!EC14+SET!EC14+OTT!EC14+NOV!EC14+DIC!EC14+GEN!EC14+FEB!EC14+MAR!EC14+APR!EC14+MAG!EC14+GIU!EC14)</f>
        <v>0</v>
      </c>
      <c r="I4" s="147">
        <f>SUM(AG!ED14+SET!ED14+OTT!ED14+NOV!ED14+DIC!ED14+GEN!ED14+FEB!ED14+MAR!ED14+APR!ED14+MAG!ED14+GIU!ED14)</f>
        <v>1</v>
      </c>
      <c r="J4" s="147">
        <f>SUM(AG!EE14+SET!EE14+OTT!EE14+NOV!EE14+DIC!EE14+GEN!EE14+FEB!EE14+MAR!EE14+APR!EE14+MAG!EE14+GIU!EE14)</f>
        <v>0</v>
      </c>
      <c r="K4" s="147">
        <f>SUM(AG!EF14+SET!EF14+OTT!EF14+NOV!EF14+DIC!EF14+GEN!EF14+FEB!EF14+MAR!EF14+APR!EF14+MAG!EF14+GIU!EF14)</f>
        <v>1</v>
      </c>
      <c r="L4" s="147">
        <f>SUM(AG!EG14+SET!EG14+OTT!EG14+NOV!EG14+DIC!EG14+GEN!EG14+FEB!EG14+MAR!EG14+APR!EG14+MAG!EG14+GIU!EG14)</f>
        <v>1</v>
      </c>
      <c r="M4" s="147">
        <f>SUM(AG!EH14+SET!EH14+OTT!EH14+NOV!EH14+DIC!EH14+GEN!EH14+FEB!EH14+MAR!EH14+APR!EH14+MAG!EH14+GIU!EH14)</f>
        <v>0</v>
      </c>
      <c r="N4" s="147">
        <f>SUM(AG!EI14+SET!EI14+OTT!EI14+NOV!EI14+DIC!EI14+GEN!EI14+FEB!EI14+MAR!EI14+APR!EI14+MAG!EI14+GIU!EI14)</f>
        <v>0</v>
      </c>
      <c r="O4" s="147">
        <f>SUM(AG!EJ14+SET!EJ14+OTT!EJ14+NOV!EJ14+DIC!EJ14+GEN!EJ14+FEB!EJ14+MAR!EJ14+APR!EJ14+MAG!EJ14+GIU!EJ14)</f>
        <v>30</v>
      </c>
    </row>
    <row r="5" spans="1:17" ht="39.950000000000003" customHeight="1">
      <c r="A5" s="113">
        <v>2</v>
      </c>
      <c r="B5" s="101"/>
      <c r="C5" s="150">
        <f>'T. DATI'!A8</f>
        <v>2</v>
      </c>
      <c r="D5" s="151">
        <f>SUM(AG!DY15+SET!DY15+OTT!DY15+NOV!DY15+DIC!DY15+GEN!DY15+FEB!DY15+MAR!DY15+APR!DY15+MAG!DY15+GIU!DY15)</f>
        <v>0</v>
      </c>
      <c r="E5" s="151">
        <f>SUM(AG!DZ15+SET!DZ15+OTT!DZ15+NOV!DZ15+DIC!DZ15+GEN!DZ15+FEB!DZ15+MAR!DZ15+APR!DZ15+MAG!DZ15+GIU!DZ15)</f>
        <v>0</v>
      </c>
      <c r="F5" s="151">
        <f>SUM(AG!EA15+SET!EA15+OTT!EA15+NOV!EA15+DIC!EA15+GEN!EA15+FEB!EA15+MAR!EA15+APR!EA15+MAG!EA15+GIU!EA15)</f>
        <v>0</v>
      </c>
      <c r="G5" s="151">
        <f>SUM(AG!EB15+SET!EB15+OTT!EB15+NOV!EB15+DIC!EB15+GEN!EB15+FEB!EB15+MAR!EB15+APR!EB15+MAG!EB15+GIU!EB15)</f>
        <v>0</v>
      </c>
      <c r="H5" s="151">
        <f>SUM(AG!EC15+SET!EC15+OTT!EC15+NOV!EC15+DIC!EC15+GEN!EC15+FEB!EC15+MAR!EC15+APR!EC15+MAG!EC15+GIU!EC15)</f>
        <v>0</v>
      </c>
      <c r="I5" s="151">
        <f>SUM(AG!ED15+SET!ED15+OTT!ED15+NOV!ED15+DIC!ED15+GEN!ED15+FEB!ED15+MAR!ED15+APR!ED15+MAG!ED15+GIU!ED15)</f>
        <v>0</v>
      </c>
      <c r="J5" s="151">
        <f>SUM(AG!EE15+SET!EE15+OTT!EE15+NOV!EE15+DIC!EE15+GEN!EE15+FEB!EE15+MAR!EE15+APR!EE15+MAG!EE15+GIU!EE15)</f>
        <v>0</v>
      </c>
      <c r="K5" s="151">
        <f>SUM(AG!EF15+SET!EF15+OTT!EF15+NOV!EF15+DIC!EF15+GEN!EF15+FEB!EF15+MAR!EF15+APR!EF15+MAG!EF15+GIU!EF15)</f>
        <v>0</v>
      </c>
      <c r="L5" s="151">
        <f>SUM(AG!EG15+SET!EG15+OTT!EG15+NOV!EG15+DIC!EG15+GEN!EG15+FEB!EG15+MAR!EG15+APR!EG15+MAG!EG15+GIU!EG15)</f>
        <v>0</v>
      </c>
      <c r="M5" s="151">
        <f>SUM(AG!EH15+SET!EH15+OTT!EH15+NOV!EH15+DIC!EH15+GEN!EH15+FEB!EH15+MAR!EH15+APR!EH15+MAG!EH15+GIU!EH15)</f>
        <v>0</v>
      </c>
      <c r="N5" s="151">
        <f>SUM(AG!EI15+SET!EI15+OTT!EI15+NOV!EI15+DIC!EI15+GEN!EI15+FEB!EI15+MAR!EI15+APR!EI15+MAG!EI15+GIU!EI15)</f>
        <v>0</v>
      </c>
      <c r="O5" s="151">
        <f>SUM(AG!EJ15+SET!EJ15+OTT!EJ15+NOV!EJ15+DIC!EJ15+GEN!EJ15+FEB!EJ15+MAR!EJ15+APR!EJ15+MAG!EJ15+GIU!EJ15)</f>
        <v>0</v>
      </c>
    </row>
    <row r="6" spans="1:17" ht="39.950000000000003" customHeight="1">
      <c r="A6" s="31">
        <v>3</v>
      </c>
      <c r="C6" s="146">
        <f>'T. DATI'!A9</f>
        <v>3</v>
      </c>
      <c r="D6" s="147">
        <f>SUM(AG!DY16+SET!DY16+OTT!DY16+NOV!DY16+DIC!DY16+GEN!DY16+FEB!DY16+MAR!DY16+APR!DY16+MAG!DY16+GIU!DY16)</f>
        <v>0</v>
      </c>
      <c r="E6" s="147">
        <f>SUM(AG!DZ16+SET!DZ16+OTT!DZ16+NOV!DZ16+DIC!DZ16+GEN!DZ16+FEB!DZ16+MAR!DZ16+APR!DZ16+MAG!DZ16+GIU!DZ16)</f>
        <v>0</v>
      </c>
      <c r="F6" s="147">
        <f>SUM(AG!EA16+SET!EA16+OTT!EA16+NOV!EA16+DIC!EA16+GEN!EA16+FEB!EA16+MAR!EA16+APR!EA16+MAG!EA16+GIU!EA16)</f>
        <v>0</v>
      </c>
      <c r="G6" s="147">
        <f>SUM(AG!EB16+SET!EB16+OTT!EB16+NOV!EB16+DIC!EB16+GEN!EB16+FEB!EB16+MAR!EB16+APR!EB16+MAG!EB16+GIU!EB16)</f>
        <v>0</v>
      </c>
      <c r="H6" s="147">
        <f>SUM(AG!EC16+SET!EC16+OTT!EC16+NOV!EC16+DIC!EC16+GEN!EC16+FEB!EC16+MAR!EC16+APR!EC16+MAG!EC16+GIU!EC16)</f>
        <v>0</v>
      </c>
      <c r="I6" s="147">
        <f>SUM(AG!ED16+SET!ED16+OTT!ED16+NOV!ED16+DIC!ED16+GEN!ED16+FEB!ED16+MAR!ED16+APR!ED16+MAG!ED16+GIU!ED16)</f>
        <v>0</v>
      </c>
      <c r="J6" s="147">
        <f>SUM(AG!EE16+SET!EE16+OTT!EE16+NOV!EE16+DIC!EE16+GEN!EE16+FEB!EE16+MAR!EE16+APR!EE16+MAG!EE16+GIU!EE16)</f>
        <v>0</v>
      </c>
      <c r="K6" s="147">
        <f>SUM(AG!EF16+SET!EF16+OTT!EF16+NOV!EF16+DIC!EF16+GEN!EF16+FEB!EF16+MAR!EF16+APR!EF16+MAG!EF16+GIU!EF16)</f>
        <v>0</v>
      </c>
      <c r="L6" s="147">
        <f>SUM(AG!EG16+SET!EG16+OTT!EG16+NOV!EG16+DIC!EG16+GEN!EG16+FEB!EG16+MAR!EG16+APR!EG16+MAG!EG16+GIU!EG16)</f>
        <v>0</v>
      </c>
      <c r="M6" s="147">
        <f>SUM(AG!EH16+SET!EH16+OTT!EH16+NOV!EH16+DIC!EH16+GEN!EH16+FEB!EH16+MAR!EH16+APR!EH16+MAG!EH16+GIU!EH16)</f>
        <v>0</v>
      </c>
      <c r="N6" s="147">
        <f>SUM(AG!EI16+SET!EI16+OTT!EI16+NOV!EI16+DIC!EI16+GEN!EI16+FEB!EI16+MAR!EI16+APR!EI16+MAG!EI16+GIU!EI16)</f>
        <v>0</v>
      </c>
      <c r="O6" s="147">
        <f>SUM(AG!EJ16+SET!EJ16+OTT!EJ16+NOV!EJ16+DIC!EJ16+GEN!EJ16+FEB!EJ16+MAR!EJ16+APR!EJ16+MAG!EJ16+GIU!EJ16)</f>
        <v>0</v>
      </c>
    </row>
    <row r="7" spans="1:17" ht="39.950000000000003" customHeight="1">
      <c r="A7" s="113">
        <v>4</v>
      </c>
      <c r="B7" s="101"/>
      <c r="C7" s="150">
        <f>'T. DATI'!A10</f>
        <v>4</v>
      </c>
      <c r="D7" s="151">
        <f>SUM(AG!DY17+SET!DY17+OTT!DY17+NOV!DY17+DIC!DY17+GEN!DY17+FEB!DY17+MAR!DY17+APR!DY17+MAG!DY17+GIU!DY17)</f>
        <v>0</v>
      </c>
      <c r="E7" s="151">
        <f>SUM(AG!DZ17+SET!DZ17+OTT!DZ17+NOV!DZ17+DIC!DZ17+GEN!DZ17+FEB!DZ17+MAR!DZ17+APR!DZ17+MAG!DZ17+GIU!DZ17)</f>
        <v>0</v>
      </c>
      <c r="F7" s="151">
        <f>SUM(AG!EA17+SET!EA17+OTT!EA17+NOV!EA17+DIC!EA17+GEN!EA17+FEB!EA17+MAR!EA17+APR!EA17+MAG!EA17+GIU!EA17)</f>
        <v>0</v>
      </c>
      <c r="G7" s="151">
        <f>SUM(AG!EB17+SET!EB17+OTT!EB17+NOV!EB17+DIC!EB17+GEN!EB17+FEB!EB17+MAR!EB17+APR!EB17+MAG!EB17+GIU!EB17)</f>
        <v>0</v>
      </c>
      <c r="H7" s="151">
        <f>SUM(AG!EC17+SET!EC17+OTT!EC17+NOV!EC17+DIC!EC17+GEN!EC17+FEB!EC17+MAR!EC17+APR!EC17+MAG!EC17+GIU!EC17)</f>
        <v>0</v>
      </c>
      <c r="I7" s="151">
        <f>SUM(AG!ED17+SET!ED17+OTT!ED17+NOV!ED17+DIC!ED17+GEN!ED17+FEB!ED17+MAR!ED17+APR!ED17+MAG!ED17+GIU!ED17)</f>
        <v>0</v>
      </c>
      <c r="J7" s="151">
        <f>SUM(AG!EE17+SET!EE17+OTT!EE17+NOV!EE17+DIC!EE17+GEN!EE17+FEB!EE17+MAR!EE17+APR!EE17+MAG!EE17+GIU!EE17)</f>
        <v>0</v>
      </c>
      <c r="K7" s="151">
        <f>SUM(AG!EF17+SET!EF17+OTT!EF17+NOV!EF17+DIC!EF17+GEN!EF17+FEB!EF17+MAR!EF17+APR!EF17+MAG!EF17+GIU!EF17)</f>
        <v>0</v>
      </c>
      <c r="L7" s="151">
        <f>SUM(AG!EG17+SET!EG17+OTT!EG17+NOV!EG17+DIC!EG17+GEN!EG17+FEB!EG17+MAR!EG17+APR!EG17+MAG!EG17+GIU!EG17)</f>
        <v>0</v>
      </c>
      <c r="M7" s="151">
        <f>SUM(AG!EH17+SET!EH17+OTT!EH17+NOV!EH17+DIC!EH17+GEN!EH17+FEB!EH17+MAR!EH17+APR!EH17+MAG!EH17+GIU!EH17)</f>
        <v>0</v>
      </c>
      <c r="N7" s="151">
        <f>SUM(AG!EI17+SET!EI17+OTT!EI17+NOV!EI17+DIC!EI17+GEN!EI17+FEB!EI17+MAR!EI17+APR!EI17+MAG!EI17+GIU!EI17)</f>
        <v>0</v>
      </c>
      <c r="O7" s="151">
        <f>SUM(AG!EJ17+SET!EJ17+OTT!EJ17+NOV!EJ17+DIC!EJ17+GEN!EJ17+FEB!EJ17+MAR!EJ17+APR!EJ17+MAG!EJ17+GIU!EJ17)</f>
        <v>0</v>
      </c>
    </row>
    <row r="8" spans="1:17" ht="39.950000000000003" customHeight="1">
      <c r="A8" s="31">
        <v>5</v>
      </c>
      <c r="C8" s="146">
        <f>'T. DATI'!A11</f>
        <v>5</v>
      </c>
      <c r="D8" s="147">
        <f>SUM(AG!DY18+SET!DY18+OTT!DY18+NOV!DY18+DIC!DY18+GEN!DY18+FEB!DY18+MAR!DY18+APR!DY18+MAG!DY18+GIU!DY18)</f>
        <v>0</v>
      </c>
      <c r="E8" s="147">
        <f>SUM(AG!DZ18+SET!DZ18+OTT!DZ18+NOV!DZ18+DIC!DZ18+GEN!DZ18+FEB!DZ18+MAR!DZ18+APR!DZ18+MAG!DZ18+GIU!DZ18)</f>
        <v>0</v>
      </c>
      <c r="F8" s="147">
        <f>SUM(AG!EA18+SET!EA18+OTT!EA18+NOV!EA18+DIC!EA18+GEN!EA18+FEB!EA18+MAR!EA18+APR!EA18+MAG!EA18+GIU!EA18)</f>
        <v>0</v>
      </c>
      <c r="G8" s="147">
        <f>SUM(AG!EB18+SET!EB18+OTT!EB18+NOV!EB18+DIC!EB18+GEN!EB18+FEB!EB18+MAR!EB18+APR!EB18+MAG!EB18+GIU!EB18)</f>
        <v>0</v>
      </c>
      <c r="H8" s="147">
        <f>SUM(AG!EC18+SET!EC18+OTT!EC18+NOV!EC18+DIC!EC18+GEN!EC18+FEB!EC18+MAR!EC18+APR!EC18+MAG!EC18+GIU!EC18)</f>
        <v>0</v>
      </c>
      <c r="I8" s="147">
        <f>SUM(AG!ED18+SET!ED18+OTT!ED18+NOV!ED18+DIC!ED18+GEN!ED18+FEB!ED18+MAR!ED18+APR!ED18+MAG!ED18+GIU!ED18)</f>
        <v>0</v>
      </c>
      <c r="J8" s="147">
        <f>SUM(AG!EE18+SET!EE18+OTT!EE18+NOV!EE18+DIC!EE18+GEN!EE18+FEB!EE18+MAR!EE18+APR!EE18+MAG!EE18+GIU!EE18)</f>
        <v>0</v>
      </c>
      <c r="K8" s="147">
        <f>SUM(AG!EF18+SET!EF18+OTT!EF18+NOV!EF18+DIC!EF18+GEN!EF18+FEB!EF18+MAR!EF18+APR!EF18+MAG!EF18+GIU!EF18)</f>
        <v>0</v>
      </c>
      <c r="L8" s="147">
        <f>SUM(AG!EG18+SET!EG18+OTT!EG18+NOV!EG18+DIC!EG18+GEN!EG18+FEB!EG18+MAR!EG18+APR!EG18+MAG!EG18+GIU!EG18)</f>
        <v>0</v>
      </c>
      <c r="M8" s="147">
        <f>SUM(AG!EH18+SET!EH18+OTT!EH18+NOV!EH18+DIC!EH18+GEN!EH18+FEB!EH18+MAR!EH18+APR!EH18+MAG!EH18+GIU!EH18)</f>
        <v>0</v>
      </c>
      <c r="N8" s="147">
        <f>SUM(AG!EI18+SET!EI18+OTT!EI18+NOV!EI18+DIC!EI18+GEN!EI18+FEB!EI18+MAR!EI18+APR!EI18+MAG!EI18+GIU!EI18)</f>
        <v>0</v>
      </c>
      <c r="O8" s="147">
        <f>SUM(AG!EJ18+SET!EJ18+OTT!EJ18+NOV!EJ18+DIC!EJ18+GEN!EJ18+FEB!EJ18+MAR!EJ18+APR!EJ18+MAG!EJ18+GIU!EJ18)</f>
        <v>0</v>
      </c>
    </row>
    <row r="9" spans="1:17" ht="39.950000000000003" customHeight="1">
      <c r="A9" s="113">
        <v>6</v>
      </c>
      <c r="B9" s="101"/>
      <c r="C9" s="150">
        <f>'T. DATI'!A12</f>
        <v>6</v>
      </c>
      <c r="D9" s="151">
        <f>SUM(AG!DY19+SET!DY19+OTT!DY19+NOV!DY19+DIC!DY19+GEN!DY19+FEB!DY19+MAR!DY19+APR!DY19+MAG!DY19+GIU!DY19)</f>
        <v>0</v>
      </c>
      <c r="E9" s="151">
        <f>SUM(AG!DZ19+SET!DZ19+OTT!DZ19+NOV!DZ19+DIC!DZ19+GEN!DZ19+FEB!DZ19+MAR!DZ19+APR!DZ19+MAG!DZ19+GIU!DZ19)</f>
        <v>0</v>
      </c>
      <c r="F9" s="151">
        <f>SUM(AG!EA19+SET!EA19+OTT!EA19+NOV!EA19+DIC!EA19+GEN!EA19+FEB!EA19+MAR!EA19+APR!EA19+MAG!EA19+GIU!EA19)</f>
        <v>0</v>
      </c>
      <c r="G9" s="151">
        <f>SUM(AG!EB19+SET!EB19+OTT!EB19+NOV!EB19+DIC!EB19+GEN!EB19+FEB!EB19+MAR!EB19+APR!EB19+MAG!EB19+GIU!EB19)</f>
        <v>0</v>
      </c>
      <c r="H9" s="151">
        <f>SUM(AG!EC19+SET!EC19+OTT!EC19+NOV!EC19+DIC!EC19+GEN!EC19+FEB!EC19+MAR!EC19+APR!EC19+MAG!EC19+GIU!EC19)</f>
        <v>0</v>
      </c>
      <c r="I9" s="151">
        <f>SUM(AG!ED19+SET!ED19+OTT!ED19+NOV!ED19+DIC!ED19+GEN!ED19+FEB!ED19+MAR!ED19+APR!ED19+MAG!ED19+GIU!ED19)</f>
        <v>0</v>
      </c>
      <c r="J9" s="151">
        <f>SUM(AG!EE19+SET!EE19+OTT!EE19+NOV!EE19+DIC!EE19+GEN!EE19+FEB!EE19+MAR!EE19+APR!EE19+MAG!EE19+GIU!EE19)</f>
        <v>0</v>
      </c>
      <c r="K9" s="151">
        <f>SUM(AG!EF19+SET!EF19+OTT!EF19+NOV!EF19+DIC!EF19+GEN!EF19+FEB!EF19+MAR!EF19+APR!EF19+MAG!EF19+GIU!EF19)</f>
        <v>0</v>
      </c>
      <c r="L9" s="151">
        <f>SUM(AG!EG19+SET!EG19+OTT!EG19+NOV!EG19+DIC!EG19+GEN!EG19+FEB!EG19+MAR!EG19+APR!EG19+MAG!EG19+GIU!EG19)</f>
        <v>0</v>
      </c>
      <c r="M9" s="151">
        <f>SUM(AG!EH19+SET!EH19+OTT!EH19+NOV!EH19+DIC!EH19+GEN!EH19+FEB!EH19+MAR!EH19+APR!EH19+MAG!EH19+GIU!EH19)</f>
        <v>0</v>
      </c>
      <c r="N9" s="151">
        <f>SUM(AG!EI19+SET!EI19+OTT!EI19+NOV!EI19+DIC!EI19+GEN!EI19+FEB!EI19+MAR!EI19+APR!EI19+MAG!EI19+GIU!EI19)</f>
        <v>0</v>
      </c>
      <c r="O9" s="151">
        <f>SUM(AG!EJ19+SET!EJ19+OTT!EJ19+NOV!EJ19+DIC!EJ19+GEN!EJ19+FEB!EJ19+MAR!EJ19+APR!EJ19+MAG!EJ19+GIU!EJ19)</f>
        <v>0</v>
      </c>
    </row>
    <row r="10" spans="1:17" ht="39.950000000000003" customHeight="1">
      <c r="A10" s="31">
        <v>7</v>
      </c>
      <c r="C10" s="146">
        <f>'T. DATI'!A13</f>
        <v>7</v>
      </c>
      <c r="D10" s="147">
        <f>SUM(AG!DY20+SET!DY20+OTT!DY20+NOV!DY20+DIC!DY20+GEN!DY20+FEB!DY20+MAR!DY20+APR!DY20+MAG!DY20+GIU!DY20)</f>
        <v>0</v>
      </c>
      <c r="E10" s="147">
        <f>SUM(AG!DZ20+SET!DZ20+OTT!DZ20+NOV!DZ20+DIC!DZ20+GEN!DZ20+FEB!DZ20+MAR!DZ20+APR!DZ20+MAG!DZ20+GIU!DZ20)</f>
        <v>0</v>
      </c>
      <c r="F10" s="147">
        <f>SUM(AG!EA20+SET!EA20+OTT!EA20+NOV!EA20+DIC!EA20+GEN!EA20+FEB!EA20+MAR!EA20+APR!EA20+MAG!EA20+GIU!EA20)</f>
        <v>0</v>
      </c>
      <c r="G10" s="147">
        <f>SUM(AG!EB20+SET!EB20+OTT!EB20+NOV!EB20+DIC!EB20+GEN!EB20+FEB!EB20+MAR!EB20+APR!EB20+MAG!EB20+GIU!EB20)</f>
        <v>0</v>
      </c>
      <c r="H10" s="147">
        <f>SUM(AG!EC20+SET!EC20+OTT!EC20+NOV!EC20+DIC!EC20+GEN!EC20+FEB!EC20+MAR!EC20+APR!EC20+MAG!EC20+GIU!EC20)</f>
        <v>0</v>
      </c>
      <c r="I10" s="147">
        <f>SUM(AG!ED20+SET!ED20+OTT!ED20+NOV!ED20+DIC!ED20+GEN!ED20+FEB!ED20+MAR!ED20+APR!ED20+MAG!ED20+GIU!ED20)</f>
        <v>0</v>
      </c>
      <c r="J10" s="147">
        <f>SUM(AG!EE20+SET!EE20+OTT!EE20+NOV!EE20+DIC!EE20+GEN!EE20+FEB!EE20+MAR!EE20+APR!EE20+MAG!EE20+GIU!EE20)</f>
        <v>0</v>
      </c>
      <c r="K10" s="147">
        <f>SUM(AG!EF20+SET!EF20+OTT!EF20+NOV!EF20+DIC!EF20+GEN!EF20+FEB!EF20+MAR!EF20+APR!EF20+MAG!EF20+GIU!EF20)</f>
        <v>0</v>
      </c>
      <c r="L10" s="147">
        <f>SUM(AG!EG20+SET!EG20+OTT!EG20+NOV!EG20+DIC!EG20+GEN!EG20+FEB!EG20+MAR!EG20+APR!EG20+MAG!EG20+GIU!EG20)</f>
        <v>0</v>
      </c>
      <c r="M10" s="147">
        <f>SUM(AG!EH20+SET!EH20+OTT!EH20+NOV!EH20+DIC!EH20+GEN!EH20+FEB!EH20+MAR!EH20+APR!EH20+MAG!EH20+GIU!EH20)</f>
        <v>0</v>
      </c>
      <c r="N10" s="147">
        <f>SUM(AG!EI20+SET!EI20+OTT!EI20+NOV!EI20+DIC!EI20+GEN!EI20+FEB!EI20+MAR!EI20+APR!EI20+MAG!EI20+GIU!EI20)</f>
        <v>0</v>
      </c>
      <c r="O10" s="147">
        <f>SUM(AG!EJ20+SET!EJ20+OTT!EJ20+NOV!EJ20+DIC!EJ20+GEN!EJ20+FEB!EJ20+MAR!EJ20+APR!EJ20+MAG!EJ20+GIU!EJ20)</f>
        <v>0</v>
      </c>
    </row>
    <row r="11" spans="1:17" ht="39.950000000000003" customHeight="1">
      <c r="A11" s="113">
        <v>8</v>
      </c>
      <c r="B11" s="101"/>
      <c r="C11" s="150">
        <f>'T. DATI'!A14</f>
        <v>8</v>
      </c>
      <c r="D11" s="151">
        <f>SUM(AG!DY21+SET!DY21+OTT!DY21+NOV!DY21+DIC!DY21+GEN!DY21+FEB!DY21+MAR!DY21+APR!DY21+MAG!DY21+GIU!DY21)</f>
        <v>0</v>
      </c>
      <c r="E11" s="151">
        <f>SUM(AG!DZ21+SET!DZ21+OTT!DZ21+NOV!DZ21+DIC!DZ21+GEN!DZ21+FEB!DZ21+MAR!DZ21+APR!DZ21+MAG!DZ21+GIU!DZ21)</f>
        <v>0</v>
      </c>
      <c r="F11" s="151">
        <f>SUM(AG!EA21+SET!EA21+OTT!EA21+NOV!EA21+DIC!EA21+GEN!EA21+FEB!EA21+MAR!EA21+APR!EA21+MAG!EA21+GIU!EA21)</f>
        <v>0</v>
      </c>
      <c r="G11" s="151">
        <f>SUM(AG!EB21+SET!EB21+OTT!EB21+NOV!EB21+DIC!EB21+GEN!EB21+FEB!EB21+MAR!EB21+APR!EB21+MAG!EB21+GIU!EB21)</f>
        <v>0</v>
      </c>
      <c r="H11" s="151">
        <f>SUM(AG!EC21+SET!EC21+OTT!EC21+NOV!EC21+DIC!EC21+GEN!EC21+FEB!EC21+MAR!EC21+APR!EC21+MAG!EC21+GIU!EC21)</f>
        <v>0</v>
      </c>
      <c r="I11" s="151">
        <f>SUM(AG!ED21+SET!ED21+OTT!ED21+NOV!ED21+DIC!ED21+GEN!ED21+FEB!ED21+MAR!ED21+APR!ED21+MAG!ED21+GIU!ED21)</f>
        <v>0</v>
      </c>
      <c r="J11" s="151">
        <f>SUM(AG!EE21+SET!EE21+OTT!EE21+NOV!EE21+DIC!EE21+GEN!EE21+FEB!EE21+MAR!EE21+APR!EE21+MAG!EE21+GIU!EE21)</f>
        <v>0</v>
      </c>
      <c r="K11" s="151">
        <f>SUM(AG!EF21+SET!EF21+OTT!EF21+NOV!EF21+DIC!EF21+GEN!EF21+FEB!EF21+MAR!EF21+APR!EF21+MAG!EF21+GIU!EF21)</f>
        <v>0</v>
      </c>
      <c r="L11" s="151">
        <f>SUM(AG!EG21+SET!EG21+OTT!EG21+NOV!EG21+DIC!EG21+GEN!EG21+FEB!EG21+MAR!EG21+APR!EG21+MAG!EG21+GIU!EG21)</f>
        <v>0</v>
      </c>
      <c r="M11" s="151">
        <f>SUM(AG!EH21+SET!EH21+OTT!EH21+NOV!EH21+DIC!EH21+GEN!EH21+FEB!EH21+MAR!EH21+APR!EH21+MAG!EH21+GIU!EH21)</f>
        <v>0</v>
      </c>
      <c r="N11" s="151">
        <f>SUM(AG!EI21+SET!EI21+OTT!EI21+NOV!EI21+DIC!EI21+GEN!EI21+FEB!EI21+MAR!EI21+APR!EI21+MAG!EI21+GIU!EI21)</f>
        <v>0</v>
      </c>
      <c r="O11" s="151">
        <f>SUM(AG!EJ21+SET!EJ21+OTT!EJ21+NOV!EJ21+DIC!EJ21+GEN!EJ21+FEB!EJ21+MAR!EJ21+APR!EJ21+MAG!EJ21+GIU!EJ21)</f>
        <v>0</v>
      </c>
    </row>
    <row r="12" spans="1:17" ht="39.950000000000003" customHeight="1">
      <c r="A12" s="31">
        <v>9</v>
      </c>
      <c r="B12" s="103"/>
      <c r="C12" s="146">
        <f>'T. DATI'!A15</f>
        <v>9</v>
      </c>
      <c r="D12" s="147">
        <f>SUM(AG!DY22+SET!DY22+OTT!DY22+NOV!DY22+DIC!DY22+GEN!DY22+FEB!DY22+MAR!DY22+APR!DY22+MAG!DY22+GIU!DY22)</f>
        <v>0</v>
      </c>
      <c r="E12" s="147">
        <f>SUM(AG!DZ22+SET!DZ22+OTT!DZ22+NOV!DZ22+DIC!DZ22+GEN!DZ22+FEB!DZ22+MAR!DZ22+APR!DZ22+MAG!DZ22+GIU!DZ22)</f>
        <v>0</v>
      </c>
      <c r="F12" s="147">
        <f>SUM(AG!EA22+SET!EA22+OTT!EA22+NOV!EA22+DIC!EA22+GEN!EA22+FEB!EA22+MAR!EA22+APR!EA22+MAG!EA22+GIU!EA22)</f>
        <v>0</v>
      </c>
      <c r="G12" s="147">
        <f>SUM(AG!EB22+SET!EB22+OTT!EB22+NOV!EB22+DIC!EB22+GEN!EB22+FEB!EB22+MAR!EB22+APR!EB22+MAG!EB22+GIU!EB22)</f>
        <v>0</v>
      </c>
      <c r="H12" s="147">
        <f>SUM(AG!EC22+SET!EC22+OTT!EC22+NOV!EC22+DIC!EC22+GEN!EC22+FEB!EC22+MAR!EC22+APR!EC22+MAG!EC22+GIU!EC22)</f>
        <v>0</v>
      </c>
      <c r="I12" s="147">
        <f>SUM(AG!ED22+SET!ED22+OTT!ED22+NOV!ED22+DIC!ED22+GEN!ED22+FEB!ED22+MAR!ED22+APR!ED22+MAG!ED22+GIU!ED22)</f>
        <v>0</v>
      </c>
      <c r="J12" s="147">
        <f>SUM(AG!EE22+SET!EE22+OTT!EE22+NOV!EE22+DIC!EE22+GEN!EE22+FEB!EE22+MAR!EE22+APR!EE22+MAG!EE22+GIU!EE22)</f>
        <v>0</v>
      </c>
      <c r="K12" s="147">
        <f>SUM(AG!EF22+SET!EF22+OTT!EF22+NOV!EF22+DIC!EF22+GEN!EF22+FEB!EF22+MAR!EF22+APR!EF22+MAG!EF22+GIU!EF22)</f>
        <v>0</v>
      </c>
      <c r="L12" s="147">
        <f>SUM(AG!EG22+SET!EG22+OTT!EG22+NOV!EG22+DIC!EG22+GEN!EG22+FEB!EG22+MAR!EG22+APR!EG22+MAG!EG22+GIU!EG22)</f>
        <v>0</v>
      </c>
      <c r="M12" s="147">
        <f>SUM(AG!EH22+SET!EH22+OTT!EH22+NOV!EH22+DIC!EH22+GEN!EH22+FEB!EH22+MAR!EH22+APR!EH22+MAG!EH22+GIU!EH22)</f>
        <v>0</v>
      </c>
      <c r="N12" s="147">
        <f>SUM(AG!EI22+SET!EI22+OTT!EI22+NOV!EI22+DIC!EI22+GEN!EI22+FEB!EI22+MAR!EI22+APR!EI22+MAG!EI22+GIU!EI22)</f>
        <v>0</v>
      </c>
      <c r="O12" s="147">
        <f>SUM(AG!EJ22+SET!EJ22+OTT!EJ22+NOV!EJ22+DIC!EJ22+GEN!EJ22+FEB!EJ22+MAR!EJ22+APR!EJ22+MAG!EJ22+GIU!EJ22)</f>
        <v>0</v>
      </c>
    </row>
    <row r="13" spans="1:17" ht="45">
      <c r="A13" s="113">
        <v>10</v>
      </c>
      <c r="C13" s="150">
        <f>'T. DATI'!A16</f>
        <v>10</v>
      </c>
      <c r="D13" s="151">
        <f>SUM(AG!DY23+SET!DY23+OTT!DY23+NOV!DY23+DIC!DY23+GEN!DY23+FEB!DY23+MAR!DY23+APR!DY23+MAG!DY23+GIU!DY23)</f>
        <v>0</v>
      </c>
      <c r="E13" s="151">
        <f>SUM(AG!DZ23+SET!DZ23+OTT!DZ23+NOV!DZ23+DIC!DZ23+GEN!DZ23+FEB!DZ23+MAR!DZ23+APR!DZ23+MAG!DZ23+GIU!DZ23)</f>
        <v>0</v>
      </c>
      <c r="F13" s="151">
        <f>SUM(AG!EA23+SET!EA23+OTT!EA23+NOV!EA23+DIC!EA23+GEN!EA23+FEB!EA23+MAR!EA23+APR!EA23+MAG!EA23+GIU!EA23)</f>
        <v>0</v>
      </c>
      <c r="G13" s="151">
        <f>SUM(AG!EB23+SET!EB23+OTT!EB23+NOV!EB23+DIC!EB23+GEN!EB23+FEB!EB23+MAR!EB23+APR!EB23+MAG!EB23+GIU!EB23)</f>
        <v>0</v>
      </c>
      <c r="H13" s="151">
        <f>SUM(AG!EC23+SET!EC23+OTT!EC23+NOV!EC23+DIC!EC23+GEN!EC23+FEB!EC23+MAR!EC23+APR!EC23+MAG!EC23+GIU!EC23)</f>
        <v>0</v>
      </c>
      <c r="I13" s="151">
        <f>SUM(AG!ED23+SET!ED23+OTT!ED23+NOV!ED23+DIC!ED23+GEN!ED23+FEB!ED23+MAR!ED23+APR!ED23+MAG!ED23+GIU!ED23)</f>
        <v>0</v>
      </c>
      <c r="J13" s="151">
        <f>SUM(AG!EE23+SET!EE23+OTT!EE23+NOV!EE23+DIC!EE23+GEN!EE23+FEB!EE23+MAR!EE23+APR!EE23+MAG!EE23+GIU!EE23)</f>
        <v>0</v>
      </c>
      <c r="K13" s="151">
        <f>SUM(AG!EF23+SET!EF23+OTT!EF23+NOV!EF23+DIC!EF23+GEN!EF23+FEB!EF23+MAR!EF23+APR!EF23+MAG!EF23+GIU!EF23)</f>
        <v>0</v>
      </c>
      <c r="L13" s="151">
        <f>SUM(AG!EG23+SET!EG23+OTT!EG23+NOV!EG23+DIC!EG23+GEN!EG23+FEB!EG23+MAR!EG23+APR!EG23+MAG!EG23+GIU!EG23)</f>
        <v>0</v>
      </c>
      <c r="M13" s="151">
        <f>SUM(AG!EH23+SET!EH23+OTT!EH23+NOV!EH23+DIC!EH23+GEN!EH23+FEB!EH23+MAR!EH23+APR!EH23+MAG!EH23+GIU!EH23)</f>
        <v>0</v>
      </c>
      <c r="N13" s="151">
        <f>SUM(AG!EI23+SET!EI23+OTT!EI23+NOV!EI23+DIC!EI23+GEN!EI23+FEB!EI23+MAR!EI23+APR!EI23+MAG!EI23+GIU!EI23)</f>
        <v>0</v>
      </c>
      <c r="O13" s="151">
        <f>SUM(AG!EJ23+SET!EJ23+OTT!EJ23+NOV!EJ23+DIC!EJ23+GEN!EJ23+FEB!EJ23+MAR!EJ23+APR!EJ23+MAG!EJ23+GIU!EJ23)</f>
        <v>0</v>
      </c>
    </row>
    <row r="14" spans="1:17" ht="39.950000000000003" customHeight="1">
      <c r="A14" s="31">
        <v>11</v>
      </c>
      <c r="B14" s="103"/>
      <c r="C14" s="146">
        <f>'T. DATI'!A17</f>
        <v>11</v>
      </c>
      <c r="D14" s="147">
        <f>SUM(AG!DY24+SET!DY24+OTT!DY24+NOV!DY24+DIC!DY24+GEN!DY24+FEB!DY24+MAR!DY24+APR!DY24+MAG!DY24+GIU!DY24)</f>
        <v>0</v>
      </c>
      <c r="E14" s="147">
        <f>SUM(AG!DZ24+SET!DZ24+OTT!DZ24+NOV!DZ24+DIC!DZ24+GEN!DZ24+FEB!DZ24+MAR!DZ24+APR!DZ24+MAG!DZ24+GIU!DZ24)</f>
        <v>0</v>
      </c>
      <c r="F14" s="147">
        <f>SUM(AG!EA24+SET!EA24+OTT!EA24+NOV!EA24+DIC!EA24+GEN!EA24+FEB!EA24+MAR!EA24+APR!EA24+MAG!EA24+GIU!EA24)</f>
        <v>0</v>
      </c>
      <c r="G14" s="147">
        <f>SUM(AG!EB24+SET!EB24+OTT!EB24+NOV!EB24+DIC!EB24+GEN!EB24+FEB!EB24+MAR!EB24+APR!EB24+MAG!EB24+GIU!EB24)</f>
        <v>0</v>
      </c>
      <c r="H14" s="147">
        <f>SUM(AG!EC24+SET!EC24+OTT!EC24+NOV!EC24+DIC!EC24+GEN!EC24+FEB!EC24+MAR!EC24+APR!EC24+MAG!EC24+GIU!EC24)</f>
        <v>0</v>
      </c>
      <c r="I14" s="147">
        <f>SUM(AG!ED24+SET!ED24+OTT!ED24+NOV!ED24+DIC!ED24+GEN!ED24+FEB!ED24+MAR!ED24+APR!ED24+MAG!ED24+GIU!ED24)</f>
        <v>0</v>
      </c>
      <c r="J14" s="147">
        <f>SUM(AG!EE24+SET!EE24+OTT!EE24+NOV!EE24+DIC!EE24+GEN!EE24+FEB!EE24+MAR!EE24+APR!EE24+MAG!EE24+GIU!EE24)</f>
        <v>0</v>
      </c>
      <c r="K14" s="147">
        <f>SUM(AG!EF24+SET!EF24+OTT!EF24+NOV!EF24+DIC!EF24+GEN!EF24+FEB!EF24+MAR!EF24+APR!EF24+MAG!EF24+GIU!EF24)</f>
        <v>0</v>
      </c>
      <c r="L14" s="147">
        <f>SUM(AG!EG24+SET!EG24+OTT!EG24+NOV!EG24+DIC!EG24+GEN!EG24+FEB!EG24+MAR!EG24+APR!EG24+MAG!EG24+GIU!EG24)</f>
        <v>0</v>
      </c>
      <c r="M14" s="147">
        <f>SUM(AG!EH24+SET!EH24+OTT!EH24+NOV!EH24+DIC!EH24+GEN!EH24+FEB!EH24+MAR!EH24+APR!EH24+MAG!EH24+GIU!EH24)</f>
        <v>0</v>
      </c>
      <c r="N14" s="147">
        <f>SUM(AG!EI24+SET!EI24+OTT!EI24+NOV!EI24+DIC!EI24+GEN!EI24+FEB!EI24+MAR!EI24+APR!EI24+MAG!EI24+GIU!EI24)</f>
        <v>0</v>
      </c>
      <c r="O14" s="147">
        <f>SUM(AG!EJ24+SET!EJ24+OTT!EJ24+NOV!EJ24+DIC!EJ24+GEN!EJ24+FEB!EJ24+MAR!EJ24+APR!EJ24+MAG!EJ24+GIU!EJ24)</f>
        <v>0</v>
      </c>
      <c r="Q14" s="102"/>
    </row>
    <row r="15" spans="1:17" ht="38.25" customHeight="1">
      <c r="A15" s="113">
        <v>12</v>
      </c>
      <c r="C15" s="150">
        <f>'T. DATI'!A18</f>
        <v>12</v>
      </c>
      <c r="D15" s="151">
        <f>SUM(AG!DY25+SET!DY25+OTT!DY25+NOV!DY25+DIC!DY25+GEN!DY25+FEB!DY25+MAR!DY25+APR!DY25+MAG!DY25+GIU!DY25)</f>
        <v>0</v>
      </c>
      <c r="E15" s="151">
        <f>SUM(AG!DZ25+SET!DZ25+OTT!DZ25+NOV!DZ25+DIC!DZ25+GEN!DZ25+FEB!DZ25+MAR!DZ25+APR!DZ25+MAG!DZ25+GIU!DZ25)</f>
        <v>0</v>
      </c>
      <c r="F15" s="151">
        <f>SUM(AG!EA25+SET!EA25+OTT!EA25+NOV!EA25+DIC!EA25+GEN!EA25+FEB!EA25+MAR!EA25+APR!EA25+MAG!EA25+GIU!EA25)</f>
        <v>0</v>
      </c>
      <c r="G15" s="151">
        <f>SUM(AG!EB25+SET!EB25+OTT!EB25+NOV!EB25+DIC!EB25+GEN!EB25+FEB!EB25+MAR!EB25+APR!EB25+MAG!EB25+GIU!EB25)</f>
        <v>0</v>
      </c>
      <c r="H15" s="151">
        <f>SUM(AG!EC25+SET!EC25+OTT!EC25+NOV!EC25+DIC!EC25+GEN!EC25+FEB!EC25+MAR!EC25+APR!EC25+MAG!EC25+GIU!EC25)</f>
        <v>0</v>
      </c>
      <c r="I15" s="151">
        <f>SUM(AG!ED25+SET!ED25+OTT!ED25+NOV!ED25+DIC!ED25+GEN!ED25+FEB!ED25+MAR!ED25+APR!ED25+MAG!ED25+GIU!ED25)</f>
        <v>0</v>
      </c>
      <c r="J15" s="151">
        <f>SUM(AG!EE25+SET!EE25+OTT!EE25+NOV!EE25+DIC!EE25+GEN!EE25+FEB!EE25+MAR!EE25+APR!EE25+MAG!EE25+GIU!EE25)</f>
        <v>0</v>
      </c>
      <c r="K15" s="151">
        <f>SUM(AG!EF25+SET!EF25+OTT!EF25+NOV!EF25+DIC!EF25+GEN!EF25+FEB!EF25+MAR!EF25+APR!EF25+MAG!EF25+GIU!EF25)</f>
        <v>0</v>
      </c>
      <c r="L15" s="151">
        <f>SUM(AG!EG25+SET!EG25+OTT!EG25+NOV!EG25+DIC!EG25+GEN!EG25+FEB!EG25+MAR!EG25+APR!EG25+MAG!EG25+GIU!EG25)</f>
        <v>0</v>
      </c>
      <c r="M15" s="151">
        <f>SUM(AG!EH25+SET!EH25+OTT!EH25+NOV!EH25+DIC!EH25+GEN!EH25+FEB!EH25+MAR!EH25+APR!EH25+MAG!EH25+GIU!EH25)</f>
        <v>0</v>
      </c>
      <c r="N15" s="151">
        <f>SUM(AG!EI25+SET!EI25+OTT!EI25+NOV!EI25+DIC!EI25+GEN!EI25+FEB!EI25+MAR!EI25+APR!EI25+MAG!EI25+GIU!EI25)</f>
        <v>0</v>
      </c>
      <c r="O15" s="151">
        <f>SUM(AG!EJ25+SET!EJ25+OTT!EJ25+NOV!EJ25+DIC!EJ25+GEN!EJ25+FEB!EJ25+MAR!EJ25+APR!EJ25+MAG!EJ25+GIU!EJ25)</f>
        <v>0</v>
      </c>
      <c r="Q15" s="102"/>
    </row>
    <row r="16" spans="1:17" ht="43.5" customHeight="1">
      <c r="A16" s="31">
        <v>13</v>
      </c>
      <c r="B16" s="103"/>
      <c r="C16" s="146">
        <f>'T. DATI'!A19</f>
        <v>13</v>
      </c>
      <c r="D16" s="147">
        <f>SUM(AG!DY26+SET!DY26+OTT!DY26+NOV!DY26+DIC!DY26+GEN!DY26+FEB!DY26+MAR!DY26+APR!DY26+MAG!DY26+GIU!DY26)</f>
        <v>0</v>
      </c>
      <c r="E16" s="147">
        <f>SUM(AG!DZ26+SET!DZ26+OTT!DZ26+NOV!DZ26+DIC!DZ26+GEN!DZ26+FEB!DZ26+MAR!DZ26+APR!DZ26+MAG!DZ26+GIU!DZ26)</f>
        <v>0</v>
      </c>
      <c r="F16" s="147">
        <f>SUM(AG!EA26+SET!EA26+OTT!EA26+NOV!EA26+DIC!EA26+GEN!EA26+FEB!EA26+MAR!EA26+APR!EA26+MAG!EA26+GIU!EA26)</f>
        <v>0</v>
      </c>
      <c r="G16" s="147">
        <f>SUM(AG!EB26+SET!EB26+OTT!EB26+NOV!EB26+DIC!EB26+GEN!EB26+FEB!EB26+MAR!EB26+APR!EB26+MAG!EB26+GIU!EB26)</f>
        <v>0</v>
      </c>
      <c r="H16" s="147">
        <f>SUM(AG!EC26+SET!EC26+OTT!EC26+NOV!EC26+DIC!EC26+GEN!EC26+FEB!EC26+MAR!EC26+APR!EC26+MAG!EC26+GIU!EC26)</f>
        <v>0</v>
      </c>
      <c r="I16" s="147">
        <f>SUM(AG!ED26+SET!ED26+OTT!ED26+NOV!ED26+DIC!ED26+GEN!ED26+FEB!ED26+MAR!ED26+APR!ED26+MAG!ED26+GIU!ED26)</f>
        <v>0</v>
      </c>
      <c r="J16" s="147">
        <f>SUM(AG!EE26+SET!EE26+OTT!EE26+NOV!EE26+DIC!EE26+GEN!EE26+FEB!EE26+MAR!EE26+APR!EE26+MAG!EE26+GIU!EE26)</f>
        <v>0</v>
      </c>
      <c r="K16" s="147">
        <f>SUM(AG!EF26+SET!EF26+OTT!EF26+NOV!EF26+DIC!EF26+GEN!EF26+FEB!EF26+MAR!EF26+APR!EF26+MAG!EF26+GIU!EF26)</f>
        <v>0</v>
      </c>
      <c r="L16" s="147">
        <f>SUM(AG!EG26+SET!EG26+OTT!EG26+NOV!EG26+DIC!EG26+GEN!EG26+FEB!EG26+MAR!EG26+APR!EG26+MAG!EG26+GIU!EG26)</f>
        <v>0</v>
      </c>
      <c r="M16" s="147">
        <f>SUM(AG!EH26+SET!EH26+OTT!EH26+NOV!EH26+DIC!EH26+GEN!EH26+FEB!EH26+MAR!EH26+APR!EH26+MAG!EH26+GIU!EH26)</f>
        <v>0</v>
      </c>
      <c r="N16" s="147">
        <f>SUM(AG!EI26+SET!EI26+OTT!EI26+NOV!EI26+DIC!EI26+GEN!EI26+FEB!EI26+MAR!EI26+APR!EI26+MAG!EI26+GIU!EI26)</f>
        <v>0</v>
      </c>
      <c r="O16" s="147">
        <f>SUM(AG!EJ26+SET!EJ26+OTT!EJ26+NOV!EJ26+DIC!EJ26+GEN!EJ26+FEB!EJ26+MAR!EJ26+APR!EJ26+MAG!EJ26+GIU!EJ26)</f>
        <v>0</v>
      </c>
      <c r="Q16" s="102"/>
    </row>
    <row r="17" spans="1:17" ht="39.950000000000003" customHeight="1">
      <c r="A17" s="113">
        <v>14</v>
      </c>
      <c r="B17" s="101"/>
      <c r="C17" s="150">
        <f>'T. DATI'!A20</f>
        <v>14</v>
      </c>
      <c r="D17" s="151">
        <f>SUM(AG!DY27+SET!DY27+OTT!DY27+NOV!DY27+DIC!DY27+GEN!DY27+FEB!DY27+MAR!DY27+APR!DY27+MAG!DY27+GIU!DY27)</f>
        <v>0</v>
      </c>
      <c r="E17" s="151">
        <f>SUM(AG!DZ27+SET!DZ27+OTT!DZ27+NOV!DZ27+DIC!DZ27+GEN!DZ27+FEB!DZ27+MAR!DZ27+APR!DZ27+MAG!DZ27+GIU!DZ27)</f>
        <v>0</v>
      </c>
      <c r="F17" s="151">
        <f>SUM(AG!EA27+SET!EA27+OTT!EA27+NOV!EA27+DIC!EA27+GEN!EA27+FEB!EA27+MAR!EA27+APR!EA27+MAG!EA27+GIU!EA27)</f>
        <v>0</v>
      </c>
      <c r="G17" s="151">
        <f>SUM(AG!EB27+SET!EB27+OTT!EB27+NOV!EB27+DIC!EB27+GEN!EB27+FEB!EB27+MAR!EB27+APR!EB27+MAG!EB27+GIU!EB27)</f>
        <v>0</v>
      </c>
      <c r="H17" s="151">
        <f>SUM(AG!EC27+SET!EC27+OTT!EC27+NOV!EC27+DIC!EC27+GEN!EC27+FEB!EC27+MAR!EC27+APR!EC27+MAG!EC27+GIU!EC27)</f>
        <v>0</v>
      </c>
      <c r="I17" s="151">
        <f>SUM(AG!ED27+SET!ED27+OTT!ED27+NOV!ED27+DIC!ED27+GEN!ED27+FEB!ED27+MAR!ED27+APR!ED27+MAG!ED27+GIU!ED27)</f>
        <v>0</v>
      </c>
      <c r="J17" s="151">
        <f>SUM(AG!EE27+SET!EE27+OTT!EE27+NOV!EE27+DIC!EE27+GEN!EE27+FEB!EE27+MAR!EE27+APR!EE27+MAG!EE27+GIU!EE27)</f>
        <v>0</v>
      </c>
      <c r="K17" s="151">
        <f>SUM(AG!EF27+SET!EF27+OTT!EF27+NOV!EF27+DIC!EF27+GEN!EF27+FEB!EF27+MAR!EF27+APR!EF27+MAG!EF27+GIU!EF27)</f>
        <v>0</v>
      </c>
      <c r="L17" s="151">
        <f>SUM(AG!EG27+SET!EG27+OTT!EG27+NOV!EG27+DIC!EG27+GEN!EG27+FEB!EG27+MAR!EG27+APR!EG27+MAG!EG27+GIU!EG27)</f>
        <v>0</v>
      </c>
      <c r="M17" s="151">
        <f>SUM(AG!EH27+SET!EH27+OTT!EH27+NOV!EH27+DIC!EH27+GEN!EH27+FEB!EH27+MAR!EH27+APR!EH27+MAG!EH27+GIU!EH27)</f>
        <v>0</v>
      </c>
      <c r="N17" s="151">
        <f>SUM(AG!EI27+SET!EI27+OTT!EI27+NOV!EI27+DIC!EI27+GEN!EI27+FEB!EI27+MAR!EI27+APR!EI27+MAG!EI27+GIU!EI27)</f>
        <v>0</v>
      </c>
      <c r="O17" s="151">
        <f>SUM(AG!EJ27+SET!EJ27+OTT!EJ27+NOV!EJ27+DIC!EJ27+GEN!EJ27+FEB!EJ27+MAR!EJ27+APR!EJ27+MAG!EJ27+GIU!EJ27)</f>
        <v>0</v>
      </c>
      <c r="Q17" s="102"/>
    </row>
    <row r="18" spans="1:17" ht="39.950000000000003" customHeight="1">
      <c r="A18" s="31">
        <v>15</v>
      </c>
      <c r="B18" s="103"/>
      <c r="C18" s="146">
        <f>'T. DATI'!A21</f>
        <v>15</v>
      </c>
      <c r="D18" s="147">
        <f>SUM(AG!DY28+SET!DY28+OTT!DY28+NOV!DY28+DIC!DY28+GEN!DY28+FEB!DY28+MAR!DY28+APR!DY28+MAG!DY28+GIU!DY28)</f>
        <v>0</v>
      </c>
      <c r="E18" s="147">
        <f>SUM(AG!DZ28+SET!DZ28+OTT!DZ28+NOV!DZ28+DIC!DZ28+GEN!DZ28+FEB!DZ28+MAR!DZ28+APR!DZ28+MAG!DZ28+GIU!DZ28)</f>
        <v>0</v>
      </c>
      <c r="F18" s="147">
        <f>SUM(AG!EA28+SET!EA28+OTT!EA28+NOV!EA28+DIC!EA28+GEN!EA28+FEB!EA28+MAR!EA28+APR!EA28+MAG!EA28+GIU!EA28)</f>
        <v>0</v>
      </c>
      <c r="G18" s="147">
        <f>SUM(AG!EB28+SET!EB28+OTT!EB28+NOV!EB28+DIC!EB28+GEN!EB28+FEB!EB28+MAR!EB28+APR!EB28+MAG!EB28+GIU!EB28)</f>
        <v>0</v>
      </c>
      <c r="H18" s="147">
        <f>SUM(AG!EC28+SET!EC28+OTT!EC28+NOV!EC28+DIC!EC28+GEN!EC28+FEB!EC28+MAR!EC28+APR!EC28+MAG!EC28+GIU!EC28)</f>
        <v>0</v>
      </c>
      <c r="I18" s="147">
        <f>SUM(AG!ED28+SET!ED28+OTT!ED28+NOV!ED28+DIC!ED28+GEN!ED28+FEB!ED28+MAR!ED28+APR!ED28+MAG!ED28+GIU!ED28)</f>
        <v>0</v>
      </c>
      <c r="J18" s="147">
        <f>SUM(AG!EE28+SET!EE28+OTT!EE28+NOV!EE28+DIC!EE28+GEN!EE28+FEB!EE28+MAR!EE28+APR!EE28+MAG!EE28+GIU!EE28)</f>
        <v>0</v>
      </c>
      <c r="K18" s="147">
        <f>SUM(AG!EF28+SET!EF28+OTT!EF28+NOV!EF28+DIC!EF28+GEN!EF28+FEB!EF28+MAR!EF28+APR!EF28+MAG!EF28+GIU!EF28)</f>
        <v>0</v>
      </c>
      <c r="L18" s="147">
        <f>SUM(AG!EG28+SET!EG28+OTT!EG28+NOV!EG28+DIC!EG28+GEN!EG28+FEB!EG28+MAR!EG28+APR!EG28+MAG!EG28+GIU!EG28)</f>
        <v>0</v>
      </c>
      <c r="M18" s="147">
        <f>SUM(AG!EH28+SET!EH28+OTT!EH28+NOV!EH28+DIC!EH28+GEN!EH28+FEB!EH28+MAR!EH28+APR!EH28+MAG!EH28+GIU!EH28)</f>
        <v>0</v>
      </c>
      <c r="N18" s="147">
        <f>SUM(AG!EI28+SET!EI28+OTT!EI28+NOV!EI28+DIC!EI28+GEN!EI28+FEB!EI28+MAR!EI28+APR!EI28+MAG!EI28+GIU!EI28)</f>
        <v>0</v>
      </c>
      <c r="O18" s="147">
        <f>SUM(AG!EJ28+SET!EJ28+OTT!EJ28+NOV!EJ28+DIC!EJ28+GEN!EJ28+FEB!EJ28+MAR!EJ28+APR!EJ28+MAG!EJ28+GIU!EJ28)</f>
        <v>0</v>
      </c>
      <c r="Q18" s="102"/>
    </row>
    <row r="19" spans="1:17" ht="39.950000000000003" customHeight="1">
      <c r="A19" s="113">
        <v>16</v>
      </c>
      <c r="B19" s="101"/>
      <c r="C19" s="150">
        <f>'T. DATI'!A22</f>
        <v>16</v>
      </c>
      <c r="D19" s="151">
        <f>SUM(AG!DY29+SET!DY29+OTT!DY29+NOV!DY29+DIC!DY29+GEN!DY29+FEB!DY29+MAR!DY29+APR!DY29+MAG!DY29+GIU!DY29)</f>
        <v>0</v>
      </c>
      <c r="E19" s="151">
        <f>SUM(AG!DZ29+SET!DZ29+OTT!DZ29+NOV!DZ29+DIC!DZ29+GEN!DZ29+FEB!DZ29+MAR!DZ29+APR!DZ29+MAG!DZ29+GIU!DZ29)</f>
        <v>0</v>
      </c>
      <c r="F19" s="151">
        <f>SUM(AG!EA29+SET!EA29+OTT!EA29+NOV!EA29+DIC!EA29+GEN!EA29+FEB!EA29+MAR!EA29+APR!EA29+MAG!EA29+GIU!EA29)</f>
        <v>0</v>
      </c>
      <c r="G19" s="151">
        <f>SUM(AG!EB29+SET!EB29+OTT!EB29+NOV!EB29+DIC!EB29+GEN!EB29+FEB!EB29+MAR!EB29+APR!EB29+MAG!EB29+GIU!EB29)</f>
        <v>0</v>
      </c>
      <c r="H19" s="151">
        <f>SUM(AG!EC29+SET!EC29+OTT!EC29+NOV!EC29+DIC!EC29+GEN!EC29+FEB!EC29+MAR!EC29+APR!EC29+MAG!EC29+GIU!EC29)</f>
        <v>0</v>
      </c>
      <c r="I19" s="151">
        <f>SUM(AG!ED29+SET!ED29+OTT!ED29+NOV!ED29+DIC!ED29+GEN!ED29+FEB!ED29+MAR!ED29+APR!ED29+MAG!ED29+GIU!ED29)</f>
        <v>0</v>
      </c>
      <c r="J19" s="151">
        <f>SUM(AG!EE29+SET!EE29+OTT!EE29+NOV!EE29+DIC!EE29+GEN!EE29+FEB!EE29+MAR!EE29+APR!EE29+MAG!EE29+GIU!EE29)</f>
        <v>0</v>
      </c>
      <c r="K19" s="151">
        <f>SUM(AG!EF29+SET!EF29+OTT!EF29+NOV!EF29+DIC!EF29+GEN!EF29+FEB!EF29+MAR!EF29+APR!EF29+MAG!EF29+GIU!EF29)</f>
        <v>0</v>
      </c>
      <c r="L19" s="151">
        <f>SUM(AG!EG29+SET!EG29+OTT!EG29+NOV!EG29+DIC!EG29+GEN!EG29+FEB!EG29+MAR!EG29+APR!EG29+MAG!EG29+GIU!EG29)</f>
        <v>0</v>
      </c>
      <c r="M19" s="151">
        <f>SUM(AG!EH29+SET!EH29+OTT!EH29+NOV!EH29+DIC!EH29+GEN!EH29+FEB!EH29+MAR!EH29+APR!EH29+MAG!EH29+GIU!EH29)</f>
        <v>0</v>
      </c>
      <c r="N19" s="151">
        <f>SUM(AG!EI29+SET!EI29+OTT!EI29+NOV!EI29+DIC!EI29+GEN!EI29+FEB!EI29+MAR!EI29+APR!EI29+MAG!EI29+GIU!EI29)</f>
        <v>0</v>
      </c>
      <c r="O19" s="151">
        <f>SUM(AG!EJ29+SET!EJ29+OTT!EJ29+NOV!EJ29+DIC!EJ29+GEN!EJ29+FEB!EJ29+MAR!EJ29+APR!EJ29+MAG!EJ29+GIU!EJ29)</f>
        <v>0</v>
      </c>
      <c r="Q19" s="102"/>
    </row>
    <row r="20" spans="1:17" ht="39.950000000000003" customHeight="1">
      <c r="A20" s="31">
        <v>17</v>
      </c>
      <c r="B20" s="103"/>
      <c r="C20" s="146">
        <f>'T. DATI'!A23</f>
        <v>17</v>
      </c>
      <c r="D20" s="147">
        <f>SUM(AG!DY30+SET!DY30+OTT!DY30+NOV!DY30+DIC!DY30+GEN!DY30+FEB!DY30+MAR!DY30+APR!DY30+MAG!DY30+GIU!DY30)</f>
        <v>0</v>
      </c>
      <c r="E20" s="147">
        <f>SUM(AG!DZ30+SET!DZ30+OTT!DZ30+NOV!DZ30+DIC!DZ30+GEN!DZ30+FEB!DZ30+MAR!DZ30+APR!DZ30+MAG!DZ30+GIU!DZ30)</f>
        <v>0</v>
      </c>
      <c r="F20" s="147">
        <f>SUM(AG!EA30+SET!EA30+OTT!EA30+NOV!EA30+DIC!EA30+GEN!EA30+FEB!EA30+MAR!EA30+APR!EA30+MAG!EA30+GIU!EA30)</f>
        <v>0</v>
      </c>
      <c r="G20" s="147">
        <f>SUM(AG!EB30+SET!EB30+OTT!EB30+NOV!EB30+DIC!EB30+GEN!EB30+FEB!EB30+MAR!EB30+APR!EB30+MAG!EB30+GIU!EB30)</f>
        <v>0</v>
      </c>
      <c r="H20" s="147">
        <f>SUM(AG!EC30+SET!EC30+OTT!EC30+NOV!EC30+DIC!EC30+GEN!EC30+FEB!EC30+MAR!EC30+APR!EC30+MAG!EC30+GIU!EC30)</f>
        <v>0</v>
      </c>
      <c r="I20" s="147">
        <f>SUM(AG!ED30+SET!ED30+OTT!ED30+NOV!ED30+DIC!ED30+GEN!ED30+FEB!ED30+MAR!ED30+APR!ED30+MAG!ED30+GIU!ED30)</f>
        <v>0</v>
      </c>
      <c r="J20" s="147">
        <f>SUM(AG!EE30+SET!EE30+OTT!EE30+NOV!EE30+DIC!EE30+GEN!EE30+FEB!EE30+MAR!EE30+APR!EE30+MAG!EE30+GIU!EE30)</f>
        <v>0</v>
      </c>
      <c r="K20" s="147">
        <f>SUM(AG!EF30+SET!EF30+OTT!EF30+NOV!EF30+DIC!EF30+GEN!EF30+FEB!EF30+MAR!EF30+APR!EF30+MAG!EF30+GIU!EF30)</f>
        <v>0</v>
      </c>
      <c r="L20" s="147">
        <f>SUM(AG!EG30+SET!EG30+OTT!EG30+NOV!EG30+DIC!EG30+GEN!EG30+FEB!EG30+MAR!EG30+APR!EG30+MAG!EG30+GIU!EG30)</f>
        <v>0</v>
      </c>
      <c r="M20" s="147">
        <f>SUM(AG!EH30+SET!EH30+OTT!EH30+NOV!EH30+DIC!EH30+GEN!EH30+FEB!EH30+MAR!EH30+APR!EH30+MAG!EH30+GIU!EH30)</f>
        <v>0</v>
      </c>
      <c r="N20" s="147">
        <f>SUM(AG!EI30+SET!EI30+OTT!EI30+NOV!EI30+DIC!EI30+GEN!EI30+FEB!EI30+MAR!EI30+APR!EI30+MAG!EI30+GIU!EI30)</f>
        <v>0</v>
      </c>
      <c r="O20" s="147">
        <f>SUM(AG!EJ30+SET!EJ30+OTT!EJ30+NOV!EJ30+DIC!EJ30+GEN!EJ30+FEB!EJ30+MAR!EJ30+APR!EJ30+MAG!EJ30+GIU!EJ30)</f>
        <v>0</v>
      </c>
      <c r="Q20" s="102"/>
    </row>
    <row r="21" spans="1:17" ht="36" customHeight="1">
      <c r="A21" s="113">
        <v>18</v>
      </c>
      <c r="C21" s="150">
        <f>'T. DATI'!A24</f>
        <v>18</v>
      </c>
      <c r="D21" s="151">
        <f>SUM(AG!DY31+SET!DY31+OTT!DY31+NOV!DY31+DIC!DY31+GEN!DY31+FEB!DY31+MAR!DY31+APR!DY31+MAG!DY31+GIU!DY31)</f>
        <v>0</v>
      </c>
      <c r="E21" s="151">
        <f>SUM(AG!DZ31+SET!DZ31+OTT!DZ31+NOV!DZ31+DIC!DZ31+GEN!DZ31+FEB!DZ31+MAR!DZ31+APR!DZ31+MAG!DZ31+GIU!DZ31)</f>
        <v>0</v>
      </c>
      <c r="F21" s="151">
        <f>SUM(AG!EA31+SET!EA31+OTT!EA31+NOV!EA31+DIC!EA31+GEN!EA31+FEB!EA31+MAR!EA31+APR!EA31+MAG!EA31+GIU!EA31)</f>
        <v>0</v>
      </c>
      <c r="G21" s="151">
        <f>SUM(AG!EB31+SET!EB31+OTT!EB31+NOV!EB31+DIC!EB31+GEN!EB31+FEB!EB31+MAR!EB31+APR!EB31+MAG!EB31+GIU!EB31)</f>
        <v>0</v>
      </c>
      <c r="H21" s="151">
        <f>SUM(AG!EC31+SET!EC31+OTT!EC31+NOV!EC31+DIC!EC31+GEN!EC31+FEB!EC31+MAR!EC31+APR!EC31+MAG!EC31+GIU!EC31)</f>
        <v>0</v>
      </c>
      <c r="I21" s="151">
        <f>SUM(AG!ED31+SET!ED31+OTT!ED31+NOV!ED31+DIC!ED31+GEN!ED31+FEB!ED31+MAR!ED31+APR!ED31+MAG!ED31+GIU!ED31)</f>
        <v>0</v>
      </c>
      <c r="J21" s="151">
        <f>SUM(AG!EE31+SET!EE31+OTT!EE31+NOV!EE31+DIC!EE31+GEN!EE31+FEB!EE31+MAR!EE31+APR!EE31+MAG!EE31+GIU!EE31)</f>
        <v>0</v>
      </c>
      <c r="K21" s="151">
        <f>SUM(AG!EF31+SET!EF31+OTT!EF31+NOV!EF31+DIC!EF31+GEN!EF31+FEB!EF31+MAR!EF31+APR!EF31+MAG!EF31+GIU!EF31)</f>
        <v>0</v>
      </c>
      <c r="L21" s="151">
        <f>SUM(AG!EG31+SET!EG31+OTT!EG31+NOV!EG31+DIC!EG31+GEN!EG31+FEB!EG31+MAR!EG31+APR!EG31+MAG!EG31+GIU!EG31)</f>
        <v>0</v>
      </c>
      <c r="M21" s="151">
        <f>SUM(AG!EH31+SET!EH31+OTT!EH31+NOV!EH31+DIC!EH31+GEN!EH31+FEB!EH31+MAR!EH31+APR!EH31+MAG!EH31+GIU!EH31)</f>
        <v>0</v>
      </c>
      <c r="N21" s="151">
        <f>SUM(AG!EI31+SET!EI31+OTT!EI31+NOV!EI31+DIC!EI31+GEN!EI31+FEB!EI31+MAR!EI31+APR!EI31+MAG!EI31+GIU!EI31)</f>
        <v>0</v>
      </c>
      <c r="O21" s="151">
        <f>SUM(AG!EJ31+SET!EJ31+OTT!EJ31+NOV!EJ31+DIC!EJ31+GEN!EJ31+FEB!EJ31+MAR!EJ31+APR!EJ31+MAG!EJ31+GIU!EJ31)</f>
        <v>0</v>
      </c>
      <c r="Q21" s="102"/>
    </row>
    <row r="22" spans="1:17" ht="45">
      <c r="A22" s="31">
        <v>19</v>
      </c>
      <c r="B22" s="103"/>
      <c r="C22" s="146">
        <f>'T. DATI'!A25</f>
        <v>19</v>
      </c>
      <c r="D22" s="147">
        <f>SUM(AG!DY32+SET!DY32+OTT!DY32+NOV!DY32+DIC!DY32+GEN!DY32+FEB!DY32+MAR!DY32+APR!DY32+MAG!DY32+GIU!DY32)</f>
        <v>0</v>
      </c>
      <c r="E22" s="147">
        <f>SUM(AG!DZ32+SET!DZ32+OTT!DZ32+NOV!DZ32+DIC!DZ32+GEN!DZ32+FEB!DZ32+MAR!DZ32+APR!DZ32+MAG!DZ32+GIU!DZ32)</f>
        <v>0</v>
      </c>
      <c r="F22" s="147">
        <f>SUM(AG!EA32+SET!EA32+OTT!EA32+NOV!EA32+DIC!EA32+GEN!EA32+FEB!EA32+MAR!EA32+APR!EA32+MAG!EA32+GIU!EA32)</f>
        <v>0</v>
      </c>
      <c r="G22" s="147">
        <f>SUM(AG!EB32+SET!EB32+OTT!EB32+NOV!EB32+DIC!EB32+GEN!EB32+FEB!EB32+MAR!EB32+APR!EB32+MAG!EB32+GIU!EB32)</f>
        <v>0</v>
      </c>
      <c r="H22" s="147">
        <f>SUM(AG!EC32+SET!EC32+OTT!EC32+NOV!EC32+DIC!EC32+GEN!EC32+FEB!EC32+MAR!EC32+APR!EC32+MAG!EC32+GIU!EC32)</f>
        <v>0</v>
      </c>
      <c r="I22" s="147">
        <f>SUM(AG!ED32+SET!ED32+OTT!ED32+NOV!ED32+DIC!ED32+GEN!ED32+FEB!ED32+MAR!ED32+APR!ED32+MAG!ED32+GIU!ED32)</f>
        <v>0</v>
      </c>
      <c r="J22" s="147">
        <f>SUM(AG!EE32+SET!EE32+OTT!EE32+NOV!EE32+DIC!EE32+GEN!EE32+FEB!EE32+MAR!EE32+APR!EE32+MAG!EE32+GIU!EE32)</f>
        <v>0</v>
      </c>
      <c r="K22" s="147">
        <f>SUM(AG!EF32+SET!EF32+OTT!EF32+NOV!EF32+DIC!EF32+GEN!EF32+FEB!EF32+MAR!EF32+APR!EF32+MAG!EF32+GIU!EF32)</f>
        <v>0</v>
      </c>
      <c r="L22" s="147">
        <f>SUM(AG!EG32+SET!EG32+OTT!EG32+NOV!EG32+DIC!EG32+GEN!EG32+FEB!EG32+MAR!EG32+APR!EG32+MAG!EG32+GIU!EG32)</f>
        <v>0</v>
      </c>
      <c r="M22" s="147">
        <f>SUM(AG!EH32+SET!EH32+OTT!EH32+NOV!EH32+DIC!EH32+GEN!EH32+FEB!EH32+MAR!EH32+APR!EH32+MAG!EH32+GIU!EH32)</f>
        <v>0</v>
      </c>
      <c r="N22" s="147">
        <f>SUM(AG!EI32+SET!EI32+OTT!EI32+NOV!EI32+DIC!EI32+GEN!EI32+FEB!EI32+MAR!EI32+APR!EI32+MAG!EI32+GIU!EI32)</f>
        <v>0</v>
      </c>
      <c r="O22" s="147">
        <f>SUM(AG!EJ32+SET!EJ32+OTT!EJ32+NOV!EJ32+DIC!EJ32+GEN!EJ32+FEB!EJ32+MAR!EJ32+APR!EJ32+MAG!EJ32+GIU!EJ32)</f>
        <v>0</v>
      </c>
      <c r="Q22" s="102"/>
    </row>
    <row r="23" spans="1:17" s="90" customFormat="1" ht="39.950000000000003" customHeight="1">
      <c r="A23" s="113">
        <v>20</v>
      </c>
      <c r="B23"/>
      <c r="C23" s="150">
        <f>'T. DATI'!A26</f>
        <v>20</v>
      </c>
      <c r="D23" s="151">
        <f>SUM(AG!DY33+SET!DY33+OTT!DY33+NOV!DY33+DIC!DY33+GEN!DY33+FEB!DY33+MAR!DY33+APR!DY33+MAG!DY33+GIU!DY33)</f>
        <v>0</v>
      </c>
      <c r="E23" s="151">
        <f>SUM(AG!DZ33+SET!DZ33+OTT!DZ33+NOV!DZ33+DIC!DZ33+GEN!DZ33+FEB!DZ33+MAR!DZ33+APR!DZ33+MAG!DZ33+GIU!DZ33)</f>
        <v>0</v>
      </c>
      <c r="F23" s="151">
        <f>SUM(AG!EA33+SET!EA33+OTT!EA33+NOV!EA33+DIC!EA33+GEN!EA33+FEB!EA33+MAR!EA33+APR!EA33+MAG!EA33+GIU!EA33)</f>
        <v>0</v>
      </c>
      <c r="G23" s="151">
        <f>SUM(AG!EB33+SET!EB33+OTT!EB33+NOV!EB33+DIC!EB33+GEN!EB33+FEB!EB33+MAR!EB33+APR!EB33+MAG!EB33+GIU!EB33)</f>
        <v>0</v>
      </c>
      <c r="H23" s="151">
        <f>SUM(AG!EC33+SET!EC33+OTT!EC33+NOV!EC33+DIC!EC33+GEN!EC33+FEB!EC33+MAR!EC33+APR!EC33+MAG!EC33+GIU!EC33)</f>
        <v>0</v>
      </c>
      <c r="I23" s="151">
        <f>SUM(AG!ED33+SET!ED33+OTT!ED33+NOV!ED33+DIC!ED33+GEN!ED33+FEB!ED33+MAR!ED33+APR!ED33+MAG!ED33+GIU!ED33)</f>
        <v>0</v>
      </c>
      <c r="J23" s="151">
        <f>SUM(AG!EE33+SET!EE33+OTT!EE33+NOV!EE33+DIC!EE33+GEN!EE33+FEB!EE33+MAR!EE33+APR!EE33+MAG!EE33+GIU!EE33)</f>
        <v>0</v>
      </c>
      <c r="K23" s="151">
        <f>SUM(AG!EF33+SET!EF33+OTT!EF33+NOV!EF33+DIC!EF33+GEN!EF33+FEB!EF33+MAR!EF33+APR!EF33+MAG!EF33+GIU!EF33)</f>
        <v>0</v>
      </c>
      <c r="L23" s="151">
        <f>SUM(AG!EG33+SET!EG33+OTT!EG33+NOV!EG33+DIC!EG33+GEN!EG33+FEB!EG33+MAR!EG33+APR!EG33+MAG!EG33+GIU!EG33)</f>
        <v>0</v>
      </c>
      <c r="M23" s="151">
        <f>SUM(AG!EH33+SET!EH33+OTT!EH33+NOV!EH33+DIC!EH33+GEN!EH33+FEB!EH33+MAR!EH33+APR!EH33+MAG!EH33+GIU!EH33)</f>
        <v>0</v>
      </c>
      <c r="N23" s="151">
        <f>SUM(AG!EI33+SET!EI33+OTT!EI33+NOV!EI33+DIC!EI33+GEN!EI33+FEB!EI33+MAR!EI33+APR!EI33+MAG!EI33+GIU!EI33)</f>
        <v>0</v>
      </c>
      <c r="O23" s="151">
        <f>SUM(AG!EJ33+SET!EJ33+OTT!EJ33+NOV!EJ33+DIC!EJ33+GEN!EJ33+FEB!EJ33+MAR!EJ33+APR!EJ33+MAG!EJ33+GIU!EJ33)</f>
        <v>0</v>
      </c>
      <c r="P23" s="6"/>
      <c r="Q23" s="102"/>
    </row>
    <row r="24" spans="1:17" ht="39.950000000000003" customHeight="1">
      <c r="A24" s="31">
        <v>21</v>
      </c>
      <c r="B24" s="104"/>
      <c r="C24" s="146">
        <f>'T. DATI'!A27</f>
        <v>21</v>
      </c>
      <c r="D24" s="147">
        <f>SUM(AG!DY34+SET!DY34+OTT!DY34+NOV!DY34+DIC!DY34+GEN!DY34+FEB!DY34+MAR!DY34+APR!DY34+MAG!DY34+GIU!DY34)</f>
        <v>0</v>
      </c>
      <c r="E24" s="147">
        <f>SUM(AG!DZ34+SET!DZ34+OTT!DZ34+NOV!DZ34+DIC!DZ34+GEN!DZ34+FEB!DZ34+MAR!DZ34+APR!DZ34+MAG!DZ34+GIU!DZ34)</f>
        <v>0</v>
      </c>
      <c r="F24" s="147">
        <f>SUM(AG!EA34+SET!EA34+OTT!EA34+NOV!EA34+DIC!EA34+GEN!EA34+FEB!EA34+MAR!EA34+APR!EA34+MAG!EA34+GIU!EA34)</f>
        <v>0</v>
      </c>
      <c r="G24" s="147">
        <f>SUM(AG!EB34+SET!EB34+OTT!EB34+NOV!EB34+DIC!EB34+GEN!EB34+FEB!EB34+MAR!EB34+APR!EB34+MAG!EB34+GIU!EB34)</f>
        <v>0</v>
      </c>
      <c r="H24" s="147">
        <f>SUM(AG!EC34+SET!EC34+OTT!EC34+NOV!EC34+DIC!EC34+GEN!EC34+FEB!EC34+MAR!EC34+APR!EC34+MAG!EC34+GIU!EC34)</f>
        <v>0</v>
      </c>
      <c r="I24" s="147">
        <f>SUM(AG!ED34+SET!ED34+OTT!ED34+NOV!ED34+DIC!ED34+GEN!ED34+FEB!ED34+MAR!ED34+APR!ED34+MAG!ED34+GIU!ED34)</f>
        <v>0</v>
      </c>
      <c r="J24" s="147">
        <f>SUM(AG!EE34+SET!EE34+OTT!EE34+NOV!EE34+DIC!EE34+GEN!EE34+FEB!EE34+MAR!EE34+APR!EE34+MAG!EE34+GIU!EE34)</f>
        <v>0</v>
      </c>
      <c r="K24" s="147">
        <f>SUM(AG!EF34+SET!EF34+OTT!EF34+NOV!EF34+DIC!EF34+GEN!EF34+FEB!EF34+MAR!EF34+APR!EF34+MAG!EF34+GIU!EF34)</f>
        <v>0</v>
      </c>
      <c r="L24" s="147">
        <f>SUM(AG!EG34+SET!EG34+OTT!EG34+NOV!EG34+DIC!EG34+GEN!EG34+FEB!EG34+MAR!EG34+APR!EG34+MAG!EG34+GIU!EG34)</f>
        <v>0</v>
      </c>
      <c r="M24" s="147">
        <f>SUM(AG!EH34+SET!EH34+OTT!EH34+NOV!EH34+DIC!EH34+GEN!EH34+FEB!EH34+MAR!EH34+APR!EH34+MAG!EH34+GIU!EH34)</f>
        <v>0</v>
      </c>
      <c r="N24" s="147">
        <f>SUM(AG!EI34+SET!EI34+OTT!EI34+NOV!EI34+DIC!EI34+GEN!EI34+FEB!EI34+MAR!EI34+APR!EI34+MAG!EI34+GIU!EI34)</f>
        <v>0</v>
      </c>
      <c r="O24" s="147">
        <f>SUM(AG!EJ34+SET!EJ34+OTT!EJ34+NOV!EJ34+DIC!EJ34+GEN!EJ34+FEB!EJ34+MAR!EJ34+APR!EJ34+MAG!EJ34+GIU!EJ34)</f>
        <v>0</v>
      </c>
    </row>
    <row r="25" spans="1:17" ht="39.950000000000003" customHeight="1" thickBot="1">
      <c r="A25" s="113">
        <v>22</v>
      </c>
      <c r="B25" s="3"/>
      <c r="C25" s="153">
        <f>'T. DATI'!A28</f>
        <v>22</v>
      </c>
      <c r="D25" s="151">
        <f>SUM(AG!DY35+SET!DY35+OTT!DY35+NOV!DY35+DIC!DY35+GEN!DY35+FEB!DY35+MAR!DY35+APR!DY35+MAG!DY35+GIU!DY35)</f>
        <v>0</v>
      </c>
      <c r="E25" s="151">
        <f>SUM(AG!DZ35+SET!DZ35+OTT!DZ35+NOV!DZ35+DIC!DZ35+GEN!DZ35+FEB!DZ35+MAR!DZ35+APR!DZ35+MAG!DZ35+GIU!DZ35)</f>
        <v>0</v>
      </c>
      <c r="F25" s="151">
        <f>SUM(AG!EA35+SET!EA35+OTT!EA35+NOV!EA35+DIC!EA35+GEN!EA35+FEB!EA35+MAR!EA35+APR!EA35+MAG!EA35+GIU!EA35)</f>
        <v>0</v>
      </c>
      <c r="G25" s="151">
        <f>SUM(AG!EB35+SET!EB35+OTT!EB35+NOV!EB35+DIC!EB35+GEN!EB35+FEB!EB35+MAR!EB35+APR!EB35+MAG!EB35+GIU!EB35)</f>
        <v>0</v>
      </c>
      <c r="H25" s="151">
        <f>SUM(AG!EC35+SET!EC35+OTT!EC35+NOV!EC35+DIC!EC35+GEN!EC35+FEB!EC35+MAR!EC35+APR!EC35+MAG!EC35+GIU!EC35)</f>
        <v>0</v>
      </c>
      <c r="I25" s="151">
        <f>SUM(AG!ED35+SET!ED35+OTT!ED35+NOV!ED35+DIC!ED35+GEN!ED35+FEB!ED35+MAR!ED35+APR!ED35+MAG!ED35+GIU!ED35)</f>
        <v>0</v>
      </c>
      <c r="J25" s="151">
        <f>SUM(AG!EE35+SET!EE35+OTT!EE35+NOV!EE35+DIC!EE35+GEN!EE35+FEB!EE35+MAR!EE35+APR!EE35+MAG!EE35+GIU!EE35)</f>
        <v>0</v>
      </c>
      <c r="K25" s="151">
        <f>SUM(AG!EF35+SET!EF35+OTT!EF35+NOV!EF35+DIC!EF35+GEN!EF35+FEB!EF35+MAR!EF35+APR!EF35+MAG!EF35+GIU!EF35)</f>
        <v>0</v>
      </c>
      <c r="L25" s="151">
        <f>SUM(AG!EG35+SET!EG35+OTT!EG35+NOV!EG35+DIC!EG35+GEN!EG35+FEB!EG35+MAR!EG35+APR!EG35+MAG!EG35+GIU!EG35)</f>
        <v>0</v>
      </c>
      <c r="M25" s="151">
        <f>SUM(AG!EH35+SET!EH35+OTT!EH35+NOV!EH35+DIC!EH35+GEN!EH35+FEB!EH35+MAR!EH35+APR!EH35+MAG!EH35+GIU!EH35)</f>
        <v>0</v>
      </c>
      <c r="N25" s="151">
        <f>SUM(AG!EI35+SET!EI35+OTT!EI35+NOV!EI35+DIC!EI35+GEN!EI35+FEB!EI35+MAR!EI35+APR!EI35+MAG!EI35+GIU!EI35)</f>
        <v>0</v>
      </c>
      <c r="O25" s="151">
        <f>SUM(AG!EJ35+SET!EJ35+OTT!EJ35+NOV!EJ35+DIC!EJ35+GEN!EJ35+FEB!EJ35+MAR!EJ35+APR!EJ35+MAG!EJ35+GIU!EJ35)</f>
        <v>0</v>
      </c>
    </row>
    <row r="26" spans="1:17" ht="39.950000000000003" customHeight="1" thickBot="1">
      <c r="A26" s="113"/>
      <c r="B26" s="3"/>
      <c r="C26" s="149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8"/>
      <c r="O26" s="148"/>
    </row>
    <row r="27" spans="1:17" ht="39.950000000000003" customHeight="1" thickBot="1">
      <c r="A27" s="113"/>
      <c r="C27" s="153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2"/>
      <c r="O27" s="152"/>
    </row>
    <row r="28" spans="1:17" ht="39.950000000000003" customHeight="1">
      <c r="C28"/>
      <c r="D28"/>
      <c r="E28"/>
      <c r="F28"/>
      <c r="G28"/>
    </row>
    <row r="29" spans="1:17" ht="42" customHeight="1">
      <c r="A29" s="1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30"/>
    </row>
    <row r="30" spans="1:17" ht="42" customHeight="1">
      <c r="A30" s="1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30"/>
    </row>
    <row r="31" spans="1:17" ht="42" customHeight="1">
      <c r="A31" s="1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30"/>
    </row>
    <row r="32" spans="1:17" ht="42" customHeight="1">
      <c r="A32" s="1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30"/>
    </row>
    <row r="33" spans="1:15" ht="42" customHeight="1">
      <c r="A33" s="1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30"/>
    </row>
    <row r="34" spans="1:15" ht="42" customHeight="1">
      <c r="A34" s="10" t="s">
        <v>15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30"/>
    </row>
    <row r="35" spans="1:15" ht="42" customHeight="1">
      <c r="A35" s="1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30"/>
    </row>
    <row r="36" spans="1:15" ht="42" customHeight="1">
      <c r="A36" s="1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30"/>
    </row>
    <row r="37" spans="1:15" ht="42" customHeight="1">
      <c r="A37" s="1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30"/>
    </row>
    <row r="38" spans="1:15" ht="42" customHeight="1">
      <c r="A38" s="1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30"/>
    </row>
    <row r="39" spans="1:15" ht="42" customHeight="1">
      <c r="A39" s="1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30"/>
    </row>
    <row r="40" spans="1:15" ht="42" customHeight="1">
      <c r="A40" s="1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30"/>
    </row>
    <row r="41" spans="1:15" ht="42" customHeight="1">
      <c r="A41" s="1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30"/>
    </row>
    <row r="42" spans="1:15" ht="21" customHeight="1"/>
    <row r="43" spans="1:15" ht="21.75" customHeight="1">
      <c r="C43" s="11"/>
      <c r="D43" s="11"/>
      <c r="E43" s="11"/>
      <c r="F43" s="11"/>
      <c r="G43" s="11"/>
      <c r="H43" s="6"/>
      <c r="I43" s="6"/>
      <c r="J43" s="6"/>
      <c r="K43" s="6"/>
      <c r="L43" s="6"/>
      <c r="M43" s="6"/>
    </row>
    <row r="44" spans="1:15">
      <c r="C44"/>
      <c r="D44"/>
      <c r="E44"/>
      <c r="F44"/>
      <c r="G44"/>
    </row>
    <row r="45" spans="1:15">
      <c r="N45" s="7"/>
      <c r="O45" s="7"/>
    </row>
    <row r="46" spans="1:15">
      <c r="N46" s="7"/>
      <c r="O46" s="7"/>
    </row>
    <row r="47" spans="1:15">
      <c r="N47" s="7"/>
      <c r="O47" s="7"/>
    </row>
    <row r="48" spans="1:15">
      <c r="N48" s="7"/>
      <c r="O48" s="7"/>
    </row>
    <row r="49" spans="1:24">
      <c r="N49" s="7"/>
      <c r="O49" s="7"/>
    </row>
    <row r="50" spans="1:24">
      <c r="N50" s="7"/>
      <c r="O50" s="7"/>
    </row>
    <row r="51" spans="1:24">
      <c r="N51" s="7"/>
      <c r="O51" s="7"/>
    </row>
    <row r="52" spans="1:24" ht="15.75">
      <c r="H52" s="5"/>
      <c r="I52" s="5"/>
      <c r="J52" s="5"/>
      <c r="K52" s="5"/>
      <c r="L52" s="5"/>
      <c r="M52" s="5"/>
      <c r="N52" s="7"/>
      <c r="O52" s="7"/>
      <c r="P52" s="5"/>
      <c r="Q52" s="5"/>
      <c r="R52" s="5"/>
      <c r="S52" s="5"/>
      <c r="T52" s="5"/>
      <c r="U52" s="5"/>
      <c r="V52" s="5"/>
      <c r="W52" s="5"/>
      <c r="X52" s="5"/>
    </row>
    <row r="53" spans="1:24" ht="87" customHeight="1">
      <c r="A53" s="3"/>
      <c r="B53" s="3"/>
      <c r="C53" s="13"/>
      <c r="D53" s="13"/>
      <c r="E53" s="13"/>
      <c r="F53" s="13"/>
      <c r="G53" s="13"/>
      <c r="H53" s="3"/>
      <c r="I53" s="3"/>
      <c r="J53" s="3"/>
      <c r="K53" s="3"/>
      <c r="L53" s="3"/>
      <c r="M53" s="3"/>
      <c r="N53" s="7"/>
      <c r="O53" s="7"/>
    </row>
    <row r="54" spans="1:24" ht="21.2" customHeight="1">
      <c r="A54" s="14"/>
      <c r="B54" s="12"/>
      <c r="C54" s="15"/>
      <c r="D54" s="15"/>
      <c r="E54" s="15"/>
      <c r="F54" s="15"/>
      <c r="G54" s="15"/>
      <c r="H54" s="16"/>
      <c r="I54" s="16"/>
      <c r="J54" s="16"/>
      <c r="K54" s="16"/>
      <c r="L54" s="16"/>
      <c r="M54" s="16"/>
    </row>
    <row r="55" spans="1:24" ht="42" customHeight="1">
      <c r="A55" s="10"/>
      <c r="B55" s="3"/>
      <c r="C55" s="17"/>
      <c r="D55" s="17"/>
      <c r="E55" s="17"/>
      <c r="F55" s="17"/>
      <c r="G55" s="17"/>
      <c r="H55" s="18"/>
      <c r="I55" s="18"/>
      <c r="J55" s="18"/>
      <c r="K55" s="18"/>
      <c r="L55" s="8"/>
      <c r="M55" s="8"/>
    </row>
    <row r="56" spans="1:24" ht="42" customHeight="1">
      <c r="A56" s="10"/>
      <c r="B56" s="3"/>
      <c r="C56" s="17"/>
      <c r="D56" s="17"/>
      <c r="E56" s="17"/>
      <c r="F56" s="17"/>
      <c r="G56" s="17"/>
      <c r="H56" s="18"/>
      <c r="I56" s="18"/>
      <c r="J56" s="18"/>
      <c r="K56" s="18"/>
      <c r="L56" s="8"/>
      <c r="M56" s="8"/>
    </row>
    <row r="57" spans="1:24" ht="42" customHeight="1">
      <c r="A57" s="10"/>
      <c r="B57" s="3"/>
      <c r="C57" s="17"/>
      <c r="D57" s="17"/>
      <c r="E57" s="17"/>
      <c r="F57" s="17"/>
      <c r="G57" s="17"/>
      <c r="H57" s="18"/>
      <c r="I57" s="18"/>
      <c r="J57" s="18"/>
      <c r="K57" s="18"/>
      <c r="L57" s="8"/>
      <c r="M57" s="8"/>
    </row>
    <row r="58" spans="1:24" ht="42" customHeight="1">
      <c r="A58" s="10"/>
      <c r="B58" s="3"/>
      <c r="C58" s="17"/>
      <c r="D58" s="17"/>
      <c r="E58" s="17"/>
      <c r="F58" s="17"/>
      <c r="G58" s="17"/>
      <c r="H58" s="18"/>
      <c r="I58" s="18"/>
      <c r="J58" s="18"/>
      <c r="K58" s="18"/>
      <c r="L58" s="8"/>
      <c r="M58" s="8"/>
    </row>
    <row r="59" spans="1:24" ht="42" customHeight="1">
      <c r="A59" s="10"/>
      <c r="B59" s="3"/>
      <c r="C59" s="17"/>
      <c r="D59" s="17"/>
      <c r="E59" s="17"/>
      <c r="F59" s="17"/>
      <c r="G59" s="17"/>
      <c r="H59" s="18"/>
      <c r="I59" s="18"/>
      <c r="J59" s="18"/>
      <c r="K59" s="18"/>
      <c r="L59" s="8"/>
      <c r="M59" s="8"/>
    </row>
    <row r="60" spans="1:24" ht="42" customHeight="1">
      <c r="A60" s="10"/>
      <c r="B60" s="3"/>
      <c r="C60" s="17"/>
      <c r="D60" s="17"/>
      <c r="E60" s="17"/>
      <c r="F60" s="17"/>
      <c r="G60" s="17"/>
      <c r="H60" s="18"/>
      <c r="I60" s="18"/>
      <c r="J60" s="18"/>
      <c r="K60" s="18"/>
      <c r="L60" s="8"/>
      <c r="M60" s="8"/>
    </row>
    <row r="61" spans="1:24" ht="42" customHeight="1">
      <c r="A61" s="10"/>
      <c r="B61" s="3"/>
      <c r="C61" s="17"/>
      <c r="D61" s="17"/>
      <c r="E61" s="17"/>
      <c r="F61" s="17"/>
      <c r="G61" s="17"/>
      <c r="H61" s="18"/>
      <c r="I61" s="18"/>
      <c r="J61" s="18"/>
      <c r="K61" s="18"/>
      <c r="L61" s="8"/>
      <c r="M61" s="8"/>
    </row>
    <row r="62" spans="1:24" ht="42" customHeight="1">
      <c r="A62" s="10"/>
      <c r="B62" s="3"/>
      <c r="C62" s="17"/>
      <c r="D62" s="17"/>
      <c r="E62" s="17"/>
      <c r="F62" s="17"/>
      <c r="G62" s="17"/>
      <c r="H62" s="18"/>
      <c r="I62" s="18"/>
      <c r="J62" s="18"/>
      <c r="K62" s="18"/>
      <c r="L62" s="8"/>
      <c r="M62" s="8"/>
    </row>
    <row r="63" spans="1:24" ht="42" customHeight="1">
      <c r="A63" s="10"/>
      <c r="B63" s="3"/>
      <c r="C63" s="17"/>
      <c r="D63" s="17"/>
      <c r="E63" s="17"/>
      <c r="F63" s="17"/>
      <c r="G63" s="17"/>
      <c r="H63" s="18"/>
      <c r="I63" s="18"/>
      <c r="J63" s="18"/>
      <c r="K63" s="18"/>
      <c r="L63" s="8"/>
      <c r="M63" s="8"/>
    </row>
    <row r="64" spans="1:24" ht="42" customHeight="1">
      <c r="A64" s="10"/>
      <c r="B64" s="3"/>
      <c r="C64" s="17"/>
      <c r="D64" s="17"/>
      <c r="E64" s="17"/>
      <c r="F64" s="17"/>
      <c r="G64" s="17"/>
      <c r="H64" s="18"/>
      <c r="I64" s="18"/>
      <c r="J64" s="18"/>
      <c r="K64" s="18"/>
      <c r="L64" s="8"/>
      <c r="M64" s="8"/>
    </row>
    <row r="65" spans="1:13" ht="42" customHeight="1">
      <c r="A65" s="10"/>
      <c r="B65" s="3"/>
      <c r="C65" s="19"/>
      <c r="D65" s="19"/>
      <c r="E65" s="19"/>
      <c r="F65" s="19"/>
      <c r="G65" s="19"/>
      <c r="H65" s="18"/>
      <c r="I65" s="18"/>
      <c r="J65" s="18"/>
      <c r="K65" s="18"/>
      <c r="L65" s="8"/>
      <c r="M65" s="8"/>
    </row>
    <row r="66" spans="1:13" ht="42" customHeight="1">
      <c r="A66" s="10"/>
      <c r="B66" s="3"/>
      <c r="C66" s="17"/>
      <c r="D66" s="17"/>
      <c r="E66" s="17"/>
      <c r="F66" s="17"/>
      <c r="G66" s="17"/>
      <c r="H66" s="18"/>
      <c r="I66" s="18"/>
      <c r="J66" s="18"/>
      <c r="K66" s="18"/>
      <c r="L66" s="8"/>
      <c r="M66" s="8"/>
    </row>
    <row r="67" spans="1:13" ht="42" customHeight="1">
      <c r="A67" s="10"/>
      <c r="B67" s="3"/>
      <c r="C67" s="17"/>
      <c r="D67" s="17"/>
      <c r="E67" s="17"/>
      <c r="F67" s="17"/>
      <c r="G67" s="17"/>
      <c r="H67" s="18"/>
      <c r="I67" s="18"/>
      <c r="J67" s="18"/>
      <c r="K67" s="18"/>
      <c r="L67" s="8"/>
      <c r="M67" s="8"/>
    </row>
    <row r="68" spans="1:13" ht="42" customHeight="1">
      <c r="A68" s="10"/>
      <c r="B68" s="3"/>
      <c r="C68" s="17"/>
      <c r="D68" s="17"/>
      <c r="E68" s="17"/>
      <c r="F68" s="17"/>
      <c r="G68" s="17"/>
      <c r="H68" s="18"/>
      <c r="I68" s="18"/>
      <c r="J68" s="18"/>
      <c r="K68" s="18"/>
      <c r="L68" s="8"/>
      <c r="M68" s="8"/>
    </row>
    <row r="69" spans="1:13" ht="42" customHeight="1">
      <c r="A69" s="10"/>
      <c r="B69" s="3"/>
      <c r="C69" s="17"/>
      <c r="D69" s="17"/>
      <c r="E69" s="17"/>
      <c r="F69" s="17"/>
      <c r="G69" s="17"/>
      <c r="H69" s="18"/>
      <c r="I69" s="18"/>
      <c r="J69" s="18"/>
      <c r="K69" s="18"/>
      <c r="L69" s="22"/>
      <c r="M69" s="8"/>
    </row>
    <row r="70" spans="1:13" ht="42" customHeight="1">
      <c r="A70" s="10"/>
      <c r="B70" s="3"/>
      <c r="C70" s="19"/>
      <c r="D70" s="19"/>
      <c r="E70" s="19"/>
      <c r="F70" s="19"/>
      <c r="G70" s="19"/>
      <c r="H70" s="18"/>
      <c r="I70" s="18"/>
      <c r="J70" s="18"/>
      <c r="K70" s="18"/>
      <c r="L70" s="8"/>
      <c r="M70" s="8"/>
    </row>
    <row r="71" spans="1:13">
      <c r="A71" s="3"/>
      <c r="B71" s="3"/>
      <c r="C71" s="13"/>
      <c r="D71" s="13"/>
      <c r="E71" s="13"/>
      <c r="F71" s="13"/>
      <c r="G71" s="13"/>
      <c r="H71" s="3"/>
      <c r="I71" s="3"/>
      <c r="J71" s="3"/>
      <c r="K71" s="3"/>
      <c r="L71" s="3"/>
      <c r="M71" s="3"/>
    </row>
    <row r="72" spans="1:13" ht="14.25">
      <c r="A72" s="3"/>
      <c r="B72" s="3"/>
      <c r="C72" s="23"/>
      <c r="D72" s="23"/>
      <c r="E72" s="23"/>
      <c r="F72" s="23"/>
      <c r="G72" s="23"/>
      <c r="H72" s="26"/>
      <c r="I72" s="26"/>
      <c r="J72" s="26"/>
      <c r="K72" s="26"/>
      <c r="L72" s="26"/>
      <c r="M72" s="26"/>
    </row>
    <row r="73" spans="1:13" ht="18">
      <c r="A73" s="3"/>
      <c r="B73" s="3"/>
      <c r="C73" s="13"/>
      <c r="D73" s="13"/>
      <c r="E73" s="13"/>
      <c r="F73" s="13"/>
      <c r="G73" s="13"/>
      <c r="H73" s="284"/>
      <c r="I73" s="284"/>
      <c r="J73" s="284"/>
      <c r="K73" s="284"/>
      <c r="L73" s="284"/>
      <c r="M73" s="284"/>
    </row>
    <row r="74" spans="1:13">
      <c r="A74" s="3"/>
      <c r="B74" s="3"/>
      <c r="C74" s="13"/>
      <c r="D74" s="13"/>
      <c r="E74" s="13"/>
      <c r="F74" s="13"/>
      <c r="G74" s="13"/>
      <c r="H74" s="3"/>
      <c r="I74" s="3"/>
      <c r="J74" s="3"/>
      <c r="K74" s="3"/>
      <c r="L74" s="3"/>
      <c r="M74" s="3"/>
    </row>
    <row r="75" spans="1:13">
      <c r="A75" s="3"/>
      <c r="B75" s="3"/>
      <c r="C75" s="13"/>
      <c r="D75" s="13"/>
      <c r="E75" s="13"/>
      <c r="F75" s="13"/>
      <c r="G75" s="13"/>
      <c r="H75" s="3"/>
      <c r="I75" s="3"/>
      <c r="J75" s="3"/>
      <c r="K75" s="3"/>
      <c r="L75" s="3"/>
      <c r="M75" s="3"/>
    </row>
    <row r="76" spans="1:13">
      <c r="A76" s="3"/>
      <c r="B76" s="3"/>
      <c r="C76" s="13"/>
      <c r="D76" s="13"/>
      <c r="E76" s="13"/>
      <c r="F76" s="13"/>
      <c r="G76" s="13"/>
      <c r="H76" s="3"/>
      <c r="I76" s="3"/>
      <c r="J76" s="3"/>
      <c r="K76" s="3"/>
      <c r="L76" s="3"/>
      <c r="M76" s="3"/>
    </row>
    <row r="77" spans="1:1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1:13">
      <c r="A78" s="3"/>
      <c r="B78" s="3"/>
      <c r="C78" s="13"/>
      <c r="D78" s="13"/>
      <c r="E78" s="13"/>
      <c r="F78" s="13"/>
      <c r="G78" s="13"/>
      <c r="H78" s="3"/>
      <c r="I78" s="3"/>
      <c r="J78" s="3"/>
      <c r="K78" s="3"/>
      <c r="L78" s="3"/>
      <c r="M78" s="3"/>
    </row>
    <row r="79" spans="1:13">
      <c r="A79" s="3"/>
      <c r="B79" s="3"/>
      <c r="C79" s="13"/>
      <c r="D79" s="13"/>
      <c r="E79" s="13"/>
      <c r="F79" s="13"/>
      <c r="G79" s="13"/>
      <c r="H79" s="3"/>
      <c r="I79" s="3"/>
      <c r="J79" s="3"/>
      <c r="K79" s="3"/>
      <c r="L79" s="3"/>
      <c r="M79" s="3"/>
    </row>
    <row r="80" spans="1:13">
      <c r="A80" s="3"/>
      <c r="B80" s="3"/>
      <c r="C80" s="13"/>
      <c r="D80" s="13"/>
      <c r="E80" s="13"/>
      <c r="F80" s="13"/>
      <c r="G80" s="13"/>
      <c r="H80" s="3"/>
      <c r="I80" s="3"/>
      <c r="J80" s="3"/>
      <c r="K80" s="3"/>
      <c r="L80" s="3"/>
      <c r="M80" s="3"/>
    </row>
    <row r="81" spans="1:13">
      <c r="A81" s="3"/>
      <c r="B81" s="3"/>
      <c r="C81" s="13"/>
      <c r="D81" s="13"/>
      <c r="E81" s="13"/>
      <c r="F81" s="13"/>
      <c r="G81" s="13"/>
      <c r="H81" s="3"/>
      <c r="I81" s="3"/>
      <c r="J81" s="3"/>
      <c r="K81" s="3"/>
      <c r="L81" s="3"/>
      <c r="M81" s="3"/>
    </row>
    <row r="82" spans="1:13">
      <c r="A82" s="3"/>
      <c r="B82" s="3"/>
      <c r="C82" s="13"/>
      <c r="D82" s="13"/>
      <c r="E82" s="13"/>
      <c r="F82" s="13"/>
      <c r="G82" s="13"/>
      <c r="H82" s="3"/>
      <c r="I82" s="3"/>
      <c r="J82" s="3"/>
      <c r="K82" s="3"/>
      <c r="L82" s="3"/>
      <c r="M82" s="3"/>
    </row>
    <row r="83" spans="1:13">
      <c r="A83" s="3"/>
      <c r="B83" s="3"/>
      <c r="C83" s="13"/>
      <c r="D83" s="13"/>
      <c r="E83" s="13"/>
      <c r="F83" s="13"/>
      <c r="G83" s="13"/>
      <c r="H83" s="3"/>
      <c r="I83" s="3"/>
      <c r="J83" s="3"/>
      <c r="K83" s="3"/>
      <c r="L83" s="3"/>
      <c r="M83" s="3"/>
    </row>
    <row r="84" spans="1:13">
      <c r="A84" s="3"/>
      <c r="B84" s="3"/>
      <c r="C84" s="13"/>
      <c r="D84" s="13"/>
      <c r="E84" s="13"/>
      <c r="F84" s="13"/>
      <c r="G84" s="13"/>
      <c r="H84" s="3"/>
      <c r="I84" s="3"/>
      <c r="J84" s="3"/>
      <c r="K84" s="3"/>
      <c r="L84" s="3"/>
      <c r="M84" s="3"/>
    </row>
    <row r="85" spans="1:13">
      <c r="A85" s="3"/>
      <c r="B85" s="3"/>
      <c r="C85" s="13"/>
      <c r="D85" s="13"/>
      <c r="E85" s="13"/>
      <c r="F85" s="13"/>
      <c r="G85" s="13"/>
      <c r="H85" s="3"/>
      <c r="I85" s="3"/>
      <c r="J85" s="3"/>
      <c r="K85" s="3"/>
      <c r="L85" s="3"/>
      <c r="M85" s="3"/>
    </row>
    <row r="86" spans="1:13" ht="15.75">
      <c r="A86" s="3"/>
      <c r="B86" s="3"/>
      <c r="C86" s="13"/>
      <c r="D86" s="13"/>
      <c r="E86" s="13"/>
      <c r="F86" s="13"/>
      <c r="G86" s="13"/>
      <c r="H86" s="9"/>
      <c r="I86" s="9"/>
      <c r="J86" s="9"/>
      <c r="K86" s="9"/>
      <c r="L86" s="9"/>
      <c r="M86" s="9"/>
    </row>
    <row r="87" spans="1:13" ht="87" customHeight="1">
      <c r="A87" s="3"/>
      <c r="B87" s="3"/>
      <c r="C87" s="13"/>
      <c r="D87" s="13"/>
      <c r="E87" s="13"/>
      <c r="F87" s="13"/>
      <c r="G87" s="13"/>
      <c r="H87" s="3"/>
      <c r="I87" s="3"/>
      <c r="J87" s="3"/>
      <c r="K87" s="3"/>
      <c r="L87" s="3"/>
      <c r="M87" s="3"/>
    </row>
    <row r="88" spans="1:13" ht="21.2" customHeight="1">
      <c r="A88" s="14"/>
      <c r="B88" s="12"/>
      <c r="C88" s="15"/>
      <c r="D88" s="15"/>
      <c r="E88" s="15"/>
      <c r="F88" s="15"/>
      <c r="G88" s="15"/>
      <c r="H88" s="16"/>
      <c r="I88" s="16"/>
      <c r="J88" s="16"/>
      <c r="K88" s="16"/>
      <c r="L88" s="16"/>
      <c r="M88" s="16"/>
    </row>
    <row r="89" spans="1:13" ht="42" customHeight="1">
      <c r="A89" s="10"/>
      <c r="B89" s="3"/>
      <c r="C89" s="17"/>
      <c r="D89" s="17"/>
      <c r="E89" s="17"/>
      <c r="F89" s="17"/>
      <c r="G89" s="17"/>
      <c r="H89" s="18"/>
      <c r="I89" s="18"/>
      <c r="J89" s="18"/>
      <c r="K89" s="18"/>
      <c r="L89" s="8"/>
      <c r="M89" s="8"/>
    </row>
    <row r="90" spans="1:13" ht="42" customHeight="1">
      <c r="A90" s="10"/>
      <c r="B90" s="3"/>
      <c r="C90" s="17"/>
      <c r="D90" s="17"/>
      <c r="E90" s="17"/>
      <c r="F90" s="17"/>
      <c r="G90" s="17"/>
      <c r="H90" s="18"/>
      <c r="I90" s="18"/>
      <c r="J90" s="18"/>
      <c r="K90" s="18"/>
      <c r="L90" s="8"/>
      <c r="M90" s="8"/>
    </row>
    <row r="91" spans="1:13" ht="42" customHeight="1">
      <c r="A91" s="10"/>
      <c r="B91" s="3"/>
      <c r="C91" s="17"/>
      <c r="D91" s="17"/>
      <c r="E91" s="17"/>
      <c r="F91" s="17"/>
      <c r="G91" s="17"/>
      <c r="H91" s="18"/>
      <c r="I91" s="18"/>
      <c r="J91" s="18"/>
      <c r="K91" s="18"/>
      <c r="L91" s="8"/>
      <c r="M91" s="8"/>
    </row>
    <row r="92" spans="1:13" ht="42" customHeight="1">
      <c r="A92" s="10"/>
      <c r="B92" s="3"/>
      <c r="C92" s="17"/>
      <c r="D92" s="17"/>
      <c r="E92" s="17"/>
      <c r="F92" s="17"/>
      <c r="G92" s="17"/>
      <c r="H92" s="18"/>
      <c r="I92" s="18"/>
      <c r="J92" s="18"/>
      <c r="K92" s="18"/>
      <c r="L92" s="8"/>
      <c r="M92" s="8"/>
    </row>
    <row r="93" spans="1:13" ht="42" customHeight="1">
      <c r="A93" s="10"/>
      <c r="B93" s="3"/>
      <c r="C93" s="17"/>
      <c r="D93" s="17"/>
      <c r="E93" s="17"/>
      <c r="F93" s="17"/>
      <c r="G93" s="17"/>
      <c r="H93" s="18"/>
      <c r="I93" s="18"/>
      <c r="J93" s="18"/>
      <c r="K93" s="18"/>
      <c r="L93" s="8"/>
      <c r="M93" s="8"/>
    </row>
    <row r="94" spans="1:13" ht="42" customHeight="1">
      <c r="A94" s="10"/>
      <c r="B94" s="3"/>
      <c r="C94" s="17"/>
      <c r="D94" s="17"/>
      <c r="E94" s="17"/>
      <c r="F94" s="17"/>
      <c r="G94" s="17"/>
      <c r="H94" s="18"/>
      <c r="I94" s="18"/>
      <c r="J94" s="18"/>
      <c r="K94" s="18"/>
      <c r="L94" s="8"/>
      <c r="M94" s="8"/>
    </row>
    <row r="95" spans="1:13" ht="42" customHeight="1">
      <c r="A95" s="10"/>
      <c r="B95" s="3"/>
      <c r="C95" s="17"/>
      <c r="D95" s="17"/>
      <c r="E95" s="17"/>
      <c r="F95" s="17"/>
      <c r="G95" s="17"/>
      <c r="H95" s="18"/>
      <c r="I95" s="18"/>
      <c r="J95" s="18"/>
      <c r="K95" s="18"/>
      <c r="L95" s="8"/>
      <c r="M95" s="8"/>
    </row>
    <row r="96" spans="1:13" ht="42" customHeight="1">
      <c r="A96" s="10"/>
      <c r="B96" s="3"/>
      <c r="C96" s="17"/>
      <c r="D96" s="17"/>
      <c r="E96" s="17"/>
      <c r="F96" s="17"/>
      <c r="G96" s="17"/>
      <c r="H96" s="18"/>
      <c r="I96" s="18"/>
      <c r="J96" s="18"/>
      <c r="K96" s="18"/>
      <c r="L96" s="8"/>
      <c r="M96" s="8"/>
    </row>
    <row r="97" spans="1:24" ht="42" customHeight="1">
      <c r="A97" s="10"/>
      <c r="B97" s="3"/>
      <c r="C97" s="17"/>
      <c r="D97" s="17"/>
      <c r="E97" s="17"/>
      <c r="F97" s="17"/>
      <c r="G97" s="17"/>
      <c r="H97" s="18"/>
      <c r="I97" s="18"/>
      <c r="J97" s="18"/>
      <c r="K97" s="18"/>
      <c r="L97" s="8"/>
      <c r="M97" s="8"/>
    </row>
    <row r="98" spans="1:24" ht="42" customHeight="1">
      <c r="A98" s="10"/>
      <c r="B98" s="3"/>
      <c r="C98" s="17"/>
      <c r="D98" s="17"/>
      <c r="E98" s="17"/>
      <c r="F98" s="17"/>
      <c r="G98" s="17"/>
      <c r="H98" s="18"/>
      <c r="I98" s="18"/>
      <c r="J98" s="18"/>
      <c r="K98" s="18"/>
      <c r="L98" s="8"/>
      <c r="M98" s="8"/>
    </row>
    <row r="99" spans="1:24" ht="42" customHeight="1">
      <c r="A99" s="10"/>
      <c r="B99" s="3"/>
      <c r="C99" s="17"/>
      <c r="D99" s="17"/>
      <c r="E99" s="17"/>
      <c r="F99" s="17"/>
      <c r="G99" s="17"/>
      <c r="H99" s="18"/>
      <c r="I99" s="18"/>
      <c r="J99" s="18"/>
      <c r="K99" s="18"/>
      <c r="L99" s="8"/>
      <c r="M99" s="8"/>
    </row>
    <row r="100" spans="1:24" ht="42" customHeight="1">
      <c r="A100" s="10"/>
      <c r="B100" s="3"/>
      <c r="C100" s="17"/>
      <c r="D100" s="17"/>
      <c r="E100" s="17"/>
      <c r="F100" s="17"/>
      <c r="G100" s="17"/>
      <c r="H100" s="18"/>
      <c r="I100" s="18"/>
      <c r="J100" s="18"/>
      <c r="K100" s="18"/>
      <c r="L100" s="8"/>
      <c r="M100" s="8"/>
    </row>
    <row r="101" spans="1:24" ht="42" customHeight="1">
      <c r="A101" s="10"/>
      <c r="B101" s="3"/>
      <c r="C101" s="19"/>
      <c r="D101" s="19"/>
      <c r="E101" s="19"/>
      <c r="F101" s="19"/>
      <c r="G101" s="19"/>
      <c r="H101" s="18"/>
      <c r="I101" s="18"/>
      <c r="J101" s="18"/>
      <c r="K101" s="18"/>
      <c r="L101" s="22"/>
      <c r="M101" s="8"/>
    </row>
    <row r="102" spans="1:24" ht="42" customHeight="1">
      <c r="A102" s="10"/>
      <c r="B102" s="3"/>
      <c r="C102" s="19"/>
      <c r="D102" s="19"/>
      <c r="E102" s="19"/>
      <c r="F102" s="19"/>
      <c r="G102" s="19"/>
      <c r="H102" s="18"/>
      <c r="I102" s="18"/>
      <c r="J102" s="18"/>
      <c r="K102" s="18"/>
      <c r="L102" s="8"/>
      <c r="M102" s="8"/>
    </row>
    <row r="103" spans="1:24" ht="42" customHeight="1">
      <c r="A103" s="10"/>
      <c r="B103" s="3"/>
      <c r="C103" s="17"/>
      <c r="D103" s="17"/>
      <c r="E103" s="17"/>
      <c r="F103" s="17"/>
      <c r="G103" s="17"/>
      <c r="H103" s="18"/>
      <c r="I103" s="18"/>
      <c r="J103" s="18"/>
      <c r="K103" s="18"/>
      <c r="L103" s="8"/>
      <c r="M103" s="8"/>
    </row>
    <row r="104" spans="1:24" ht="42" customHeight="1">
      <c r="A104" s="10"/>
      <c r="B104" s="3"/>
      <c r="C104" s="17"/>
      <c r="D104" s="17"/>
      <c r="E104" s="17"/>
      <c r="F104" s="17"/>
      <c r="G104" s="17"/>
      <c r="H104" s="18"/>
      <c r="I104" s="18"/>
      <c r="J104" s="18"/>
      <c r="K104" s="18"/>
      <c r="L104" s="8"/>
      <c r="M104" s="8"/>
    </row>
    <row r="105" spans="1:24" ht="42" customHeight="1">
      <c r="A105" s="10"/>
      <c r="B105" s="3"/>
      <c r="C105" s="17"/>
      <c r="D105" s="17"/>
      <c r="E105" s="17"/>
      <c r="F105" s="17"/>
      <c r="G105" s="17"/>
      <c r="H105" s="18"/>
      <c r="I105" s="18"/>
      <c r="J105" s="18"/>
      <c r="K105" s="18"/>
      <c r="L105" s="8"/>
      <c r="M105" s="8"/>
    </row>
    <row r="106" spans="1:24" ht="42" customHeight="1">
      <c r="A106" s="10"/>
      <c r="B106" s="3"/>
      <c r="C106" s="17"/>
      <c r="D106" s="17"/>
      <c r="E106" s="17"/>
      <c r="F106" s="17"/>
      <c r="G106" s="17"/>
      <c r="H106" s="18"/>
      <c r="I106" s="18"/>
      <c r="J106" s="18"/>
      <c r="K106" s="18"/>
      <c r="L106" s="22"/>
      <c r="M106" s="8"/>
    </row>
    <row r="107" spans="1:24" ht="42" customHeight="1">
      <c r="A107" s="10"/>
      <c r="B107" s="3"/>
      <c r="C107" s="19"/>
      <c r="D107" s="19"/>
      <c r="E107" s="19"/>
      <c r="F107" s="19"/>
      <c r="G107" s="19"/>
      <c r="H107" s="18"/>
      <c r="I107" s="18"/>
      <c r="J107" s="18"/>
      <c r="K107" s="18"/>
      <c r="L107" s="8"/>
      <c r="M107" s="8"/>
    </row>
    <row r="108" spans="1:24">
      <c r="A108" s="3"/>
      <c r="B108" s="3"/>
      <c r="C108" s="13"/>
      <c r="D108" s="13"/>
      <c r="E108" s="13"/>
      <c r="F108" s="13"/>
      <c r="G108" s="13"/>
      <c r="H108" s="3"/>
      <c r="I108" s="3"/>
      <c r="J108" s="3"/>
      <c r="K108" s="3"/>
      <c r="L108" s="3"/>
      <c r="M108" s="3"/>
    </row>
    <row r="109" spans="1:24" ht="14.25">
      <c r="A109" s="3"/>
      <c r="B109" s="3"/>
      <c r="C109" s="23"/>
      <c r="D109" s="23"/>
      <c r="E109" s="23"/>
      <c r="F109" s="23"/>
      <c r="G109" s="23"/>
      <c r="H109" s="26"/>
      <c r="I109" s="26"/>
      <c r="J109" s="26"/>
      <c r="K109" s="26"/>
      <c r="L109" s="26"/>
      <c r="M109" s="26"/>
      <c r="N109" s="7"/>
      <c r="O109" s="7"/>
      <c r="P109" s="129"/>
    </row>
    <row r="110" spans="1:24" ht="18">
      <c r="A110" s="3"/>
      <c r="B110" s="3"/>
      <c r="C110" s="13"/>
      <c r="D110" s="13"/>
      <c r="E110" s="13"/>
      <c r="F110" s="13"/>
      <c r="G110" s="13"/>
      <c r="H110" s="284"/>
      <c r="I110" s="284"/>
      <c r="J110" s="284"/>
      <c r="K110" s="284"/>
      <c r="L110" s="284"/>
      <c r="M110" s="284"/>
      <c r="N110" s="7"/>
      <c r="O110" s="7"/>
      <c r="T110" s="3"/>
      <c r="U110" s="3"/>
      <c r="V110" s="3"/>
      <c r="W110" s="3"/>
      <c r="X110" s="3"/>
    </row>
    <row r="111" spans="1:24">
      <c r="A111" s="3"/>
      <c r="B111" s="3"/>
      <c r="C111" s="13"/>
      <c r="D111" s="13"/>
      <c r="E111" s="13"/>
      <c r="F111" s="13"/>
      <c r="G111" s="13"/>
      <c r="H111" s="3"/>
      <c r="I111" s="3"/>
      <c r="J111" s="3"/>
      <c r="K111" s="3"/>
      <c r="L111" s="3"/>
      <c r="M111" s="3"/>
      <c r="N111" s="7"/>
      <c r="O111" s="7"/>
      <c r="R111" s="4"/>
      <c r="S111" s="4"/>
      <c r="T111" s="4"/>
      <c r="U111" s="4"/>
      <c r="V111" s="4"/>
      <c r="W111" s="4"/>
      <c r="X111" s="4"/>
    </row>
    <row r="112" spans="1:24">
      <c r="A112" s="3"/>
      <c r="B112" s="3"/>
      <c r="C112" s="13"/>
      <c r="D112" s="13"/>
      <c r="E112" s="13"/>
      <c r="F112" s="13"/>
      <c r="G112" s="13"/>
      <c r="H112" s="3"/>
      <c r="I112" s="3"/>
      <c r="J112" s="3"/>
      <c r="K112" s="3"/>
      <c r="L112" s="3"/>
      <c r="M112" s="3"/>
      <c r="N112" s="7"/>
      <c r="O112" s="7"/>
    </row>
    <row r="113" spans="1:13">
      <c r="A113" s="3"/>
      <c r="B113" s="3"/>
      <c r="C113" s="13"/>
      <c r="D113" s="13"/>
      <c r="E113" s="13"/>
      <c r="F113" s="13"/>
      <c r="G113" s="13"/>
      <c r="H113" s="3"/>
      <c r="I113" s="3"/>
      <c r="J113" s="3"/>
      <c r="K113" s="3"/>
      <c r="L113" s="3"/>
      <c r="M113" s="3"/>
    </row>
    <row r="114" spans="1:1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1:13">
      <c r="A115" s="3"/>
      <c r="B115" s="3"/>
      <c r="C115" s="13"/>
      <c r="D115" s="13"/>
      <c r="E115" s="13"/>
      <c r="F115" s="13"/>
      <c r="G115" s="13"/>
      <c r="H115" s="3"/>
      <c r="I115" s="3"/>
      <c r="J115" s="3"/>
      <c r="K115" s="3"/>
      <c r="L115" s="3"/>
      <c r="M115" s="3"/>
    </row>
    <row r="116" spans="1:13">
      <c r="A116" s="3"/>
      <c r="B116" s="3"/>
      <c r="C116" s="13"/>
      <c r="D116" s="13"/>
      <c r="E116" s="13"/>
      <c r="F116" s="13"/>
      <c r="G116" s="13"/>
      <c r="H116" s="3"/>
      <c r="I116" s="3"/>
      <c r="J116" s="3"/>
      <c r="K116" s="3"/>
      <c r="L116" s="3"/>
      <c r="M116" s="3"/>
    </row>
    <row r="117" spans="1:13">
      <c r="A117" s="3"/>
      <c r="B117" s="3"/>
      <c r="C117" s="13"/>
      <c r="D117" s="13"/>
      <c r="E117" s="13"/>
      <c r="F117" s="13"/>
      <c r="G117" s="13"/>
      <c r="H117" s="3"/>
      <c r="I117" s="3"/>
      <c r="J117" s="3"/>
      <c r="K117" s="3"/>
      <c r="L117" s="3"/>
      <c r="M117" s="3"/>
    </row>
    <row r="118" spans="1:13">
      <c r="A118" s="3"/>
      <c r="B118" s="3"/>
      <c r="C118" s="13"/>
      <c r="D118" s="13"/>
      <c r="E118" s="13"/>
      <c r="F118" s="13"/>
      <c r="G118" s="13"/>
      <c r="H118" s="3"/>
      <c r="I118" s="3"/>
      <c r="J118" s="3"/>
      <c r="K118" s="3"/>
      <c r="L118" s="3"/>
      <c r="M118" s="3"/>
    </row>
    <row r="119" spans="1:13">
      <c r="A119" s="3"/>
      <c r="B119" s="3"/>
      <c r="C119" s="13"/>
      <c r="D119" s="13"/>
      <c r="E119" s="13"/>
      <c r="F119" s="13"/>
      <c r="G119" s="13"/>
      <c r="H119" s="3"/>
      <c r="I119" s="3"/>
      <c r="J119" s="3"/>
      <c r="K119" s="3"/>
      <c r="L119" s="3"/>
      <c r="M119" s="3"/>
    </row>
    <row r="120" spans="1:13">
      <c r="A120" s="3"/>
      <c r="B120" s="3"/>
      <c r="C120" s="13"/>
      <c r="D120" s="13"/>
      <c r="E120" s="13"/>
      <c r="F120" s="13"/>
      <c r="G120" s="13"/>
      <c r="H120" s="3"/>
      <c r="I120" s="3"/>
      <c r="J120" s="3"/>
      <c r="K120" s="3"/>
      <c r="L120" s="3"/>
      <c r="M120" s="3"/>
    </row>
    <row r="121" spans="1:13">
      <c r="A121" s="3"/>
      <c r="B121" s="3"/>
      <c r="C121" s="13"/>
      <c r="D121" s="13"/>
      <c r="E121" s="13"/>
      <c r="F121" s="13"/>
      <c r="G121" s="13"/>
      <c r="H121" s="3"/>
      <c r="I121" s="3"/>
      <c r="J121" s="3"/>
      <c r="K121" s="3"/>
      <c r="L121" s="3"/>
      <c r="M121" s="3"/>
    </row>
    <row r="122" spans="1:13">
      <c r="A122" s="3"/>
      <c r="B122" s="3"/>
      <c r="C122" s="13"/>
      <c r="D122" s="13"/>
      <c r="E122" s="13"/>
      <c r="F122" s="13"/>
      <c r="G122" s="13"/>
      <c r="H122" s="3"/>
      <c r="I122" s="3"/>
      <c r="J122" s="3"/>
      <c r="K122" s="3"/>
      <c r="L122" s="3"/>
      <c r="M122" s="3"/>
    </row>
    <row r="123" spans="1:13" ht="15.75">
      <c r="A123" s="3"/>
      <c r="B123" s="3"/>
      <c r="C123" s="13"/>
      <c r="D123" s="13"/>
      <c r="E123" s="13"/>
      <c r="F123" s="13"/>
      <c r="G123" s="13"/>
      <c r="H123" s="9"/>
      <c r="I123" s="9"/>
      <c r="J123" s="9"/>
      <c r="K123" s="9"/>
      <c r="L123" s="9"/>
      <c r="M123" s="9"/>
    </row>
    <row r="124" spans="1:13" ht="87" customHeight="1">
      <c r="A124" s="3"/>
      <c r="B124" s="3"/>
      <c r="C124" s="13"/>
      <c r="D124" s="13"/>
      <c r="E124" s="13"/>
      <c r="F124" s="13"/>
      <c r="G124" s="13"/>
      <c r="H124" s="3"/>
      <c r="I124" s="3"/>
      <c r="J124" s="3"/>
      <c r="K124" s="3"/>
      <c r="L124" s="3"/>
      <c r="M124" s="3"/>
    </row>
    <row r="125" spans="1:13" ht="20.25">
      <c r="A125" s="14"/>
      <c r="B125" s="12"/>
      <c r="C125" s="15"/>
      <c r="D125" s="15"/>
      <c r="E125" s="15"/>
      <c r="F125" s="15"/>
      <c r="G125" s="15"/>
      <c r="H125" s="16"/>
      <c r="I125" s="16"/>
      <c r="J125" s="16"/>
      <c r="K125" s="16"/>
      <c r="L125" s="16"/>
      <c r="M125" s="16"/>
    </row>
    <row r="126" spans="1:13" ht="42" customHeight="1">
      <c r="A126" s="10"/>
      <c r="B126" s="3"/>
      <c r="C126" s="17"/>
      <c r="D126" s="17"/>
      <c r="E126" s="17"/>
      <c r="F126" s="17"/>
      <c r="G126" s="17"/>
      <c r="H126" s="29"/>
      <c r="I126" s="29"/>
      <c r="J126" s="29"/>
      <c r="K126" s="18"/>
      <c r="L126" s="8"/>
      <c r="M126" s="8"/>
    </row>
    <row r="127" spans="1:13" ht="42" customHeight="1">
      <c r="A127" s="10"/>
      <c r="B127" s="3"/>
      <c r="C127" s="17"/>
      <c r="D127" s="17"/>
      <c r="E127" s="17"/>
      <c r="F127" s="17"/>
      <c r="G127" s="17"/>
      <c r="H127" s="18"/>
      <c r="I127" s="18"/>
      <c r="J127" s="18"/>
      <c r="K127" s="18"/>
      <c r="L127" s="8"/>
      <c r="M127" s="8"/>
    </row>
    <row r="128" spans="1:13" ht="42" customHeight="1">
      <c r="A128" s="10"/>
      <c r="B128" s="3"/>
      <c r="C128" s="17"/>
      <c r="D128" s="17"/>
      <c r="E128" s="17"/>
      <c r="F128" s="17"/>
      <c r="G128" s="17"/>
      <c r="H128" s="18"/>
      <c r="I128" s="18"/>
      <c r="J128" s="18"/>
      <c r="K128" s="18"/>
      <c r="L128" s="8"/>
      <c r="M128" s="8"/>
    </row>
    <row r="129" spans="1:13" ht="42" customHeight="1">
      <c r="A129" s="10"/>
      <c r="B129" s="3"/>
      <c r="C129" s="17"/>
      <c r="D129" s="17"/>
      <c r="E129" s="17"/>
      <c r="F129" s="17"/>
      <c r="G129" s="17"/>
      <c r="H129" s="18"/>
      <c r="I129" s="18"/>
      <c r="J129" s="18"/>
      <c r="K129" s="18"/>
      <c r="L129" s="8"/>
      <c r="M129" s="8"/>
    </row>
    <row r="130" spans="1:13" ht="42" customHeight="1">
      <c r="A130" s="10"/>
      <c r="B130" s="3"/>
      <c r="C130" s="17"/>
      <c r="D130" s="17"/>
      <c r="E130" s="17"/>
      <c r="F130" s="17"/>
      <c r="G130" s="17"/>
      <c r="H130" s="18"/>
      <c r="I130" s="18"/>
      <c r="J130" s="18"/>
      <c r="K130" s="18"/>
      <c r="L130" s="8"/>
      <c r="M130" s="8"/>
    </row>
    <row r="131" spans="1:13" ht="42" customHeight="1">
      <c r="A131" s="10"/>
      <c r="B131" s="3"/>
      <c r="C131" s="17"/>
      <c r="D131" s="17"/>
      <c r="E131" s="17"/>
      <c r="F131" s="17"/>
      <c r="G131" s="17"/>
      <c r="H131" s="18"/>
      <c r="I131" s="18"/>
      <c r="J131" s="18"/>
      <c r="K131" s="18"/>
      <c r="L131" s="8"/>
      <c r="M131" s="8"/>
    </row>
    <row r="132" spans="1:13" ht="42" customHeight="1">
      <c r="A132" s="10"/>
      <c r="B132" s="3"/>
      <c r="C132" s="17"/>
      <c r="D132" s="17"/>
      <c r="E132" s="17"/>
      <c r="F132" s="17"/>
      <c r="G132" s="17"/>
      <c r="H132" s="18"/>
      <c r="I132" s="18"/>
      <c r="J132" s="18"/>
      <c r="K132" s="18"/>
      <c r="L132" s="8"/>
      <c r="M132" s="8"/>
    </row>
    <row r="133" spans="1:13" ht="42" customHeight="1">
      <c r="A133" s="10"/>
      <c r="B133" s="3"/>
      <c r="C133" s="17"/>
      <c r="D133" s="17"/>
      <c r="E133" s="17"/>
      <c r="F133" s="17"/>
      <c r="G133" s="17"/>
      <c r="H133" s="18"/>
      <c r="I133" s="18"/>
      <c r="J133" s="18"/>
      <c r="K133" s="18"/>
      <c r="L133" s="8"/>
      <c r="M133" s="8"/>
    </row>
    <row r="134" spans="1:13" ht="42" customHeight="1">
      <c r="A134" s="10"/>
      <c r="B134" s="3"/>
      <c r="C134" s="17"/>
      <c r="D134" s="17"/>
      <c r="E134" s="17"/>
      <c r="F134" s="17"/>
      <c r="G134" s="17"/>
      <c r="H134" s="18"/>
      <c r="I134" s="18"/>
      <c r="J134" s="18"/>
      <c r="K134" s="18"/>
      <c r="L134" s="8"/>
      <c r="M134" s="8"/>
    </row>
    <row r="135" spans="1:13" ht="42" customHeight="1">
      <c r="A135" s="10"/>
      <c r="B135" s="3"/>
      <c r="C135" s="17"/>
      <c r="D135" s="17"/>
      <c r="E135" s="17"/>
      <c r="F135" s="17"/>
      <c r="G135" s="17"/>
      <c r="H135" s="18"/>
      <c r="I135" s="18"/>
      <c r="J135" s="18"/>
      <c r="K135" s="18"/>
      <c r="L135" s="8"/>
      <c r="M135" s="8"/>
    </row>
    <row r="136" spans="1:13" ht="42" customHeight="1">
      <c r="A136" s="10"/>
      <c r="B136" s="3"/>
      <c r="C136" s="17"/>
      <c r="D136" s="17"/>
      <c r="E136" s="17"/>
      <c r="F136" s="17"/>
      <c r="G136" s="17"/>
      <c r="H136" s="18"/>
      <c r="I136" s="18"/>
      <c r="J136" s="18"/>
      <c r="K136" s="18"/>
      <c r="L136" s="8"/>
      <c r="M136" s="8"/>
    </row>
    <row r="137" spans="1:13" ht="42" customHeight="1">
      <c r="A137" s="10"/>
      <c r="B137" s="3"/>
      <c r="C137" s="17"/>
      <c r="D137" s="17"/>
      <c r="E137" s="17"/>
      <c r="F137" s="17"/>
      <c r="G137" s="17"/>
      <c r="H137" s="18"/>
      <c r="I137" s="18"/>
      <c r="J137" s="18"/>
      <c r="K137" s="18"/>
      <c r="L137" s="8"/>
      <c r="M137" s="8"/>
    </row>
    <row r="138" spans="1:13" ht="42" customHeight="1">
      <c r="A138" s="10"/>
      <c r="B138" s="3"/>
      <c r="C138" s="19"/>
      <c r="D138" s="19"/>
      <c r="E138" s="19"/>
      <c r="F138" s="19"/>
      <c r="G138" s="19"/>
      <c r="H138" s="18"/>
      <c r="I138" s="18"/>
      <c r="J138" s="18"/>
      <c r="K138" s="18"/>
      <c r="L138" s="22"/>
      <c r="M138" s="8"/>
    </row>
    <row r="139" spans="1:13" ht="42" customHeight="1">
      <c r="A139" s="10"/>
      <c r="B139" s="3"/>
      <c r="C139" s="19"/>
      <c r="D139" s="19"/>
      <c r="E139" s="19"/>
      <c r="F139" s="19"/>
      <c r="G139" s="19"/>
      <c r="H139" s="18"/>
      <c r="I139" s="18"/>
      <c r="J139" s="18"/>
      <c r="K139" s="18"/>
      <c r="L139" s="8"/>
      <c r="M139" s="8"/>
    </row>
    <row r="140" spans="1:13" ht="42" customHeight="1">
      <c r="A140" s="10"/>
      <c r="B140" s="3"/>
      <c r="C140" s="17"/>
      <c r="D140" s="17"/>
      <c r="E140" s="17"/>
      <c r="F140" s="17"/>
      <c r="G140" s="17"/>
      <c r="H140" s="18"/>
      <c r="I140" s="18"/>
      <c r="J140" s="18"/>
      <c r="K140" s="18"/>
      <c r="L140" s="8"/>
      <c r="M140" s="8"/>
    </row>
    <row r="141" spans="1:13" ht="42" customHeight="1">
      <c r="A141" s="10"/>
      <c r="B141" s="3"/>
      <c r="C141" s="17"/>
      <c r="D141" s="17"/>
      <c r="E141" s="17"/>
      <c r="F141" s="17"/>
      <c r="G141" s="17"/>
      <c r="H141" s="18"/>
      <c r="I141" s="18"/>
      <c r="J141" s="18"/>
      <c r="K141" s="18"/>
      <c r="L141" s="8"/>
      <c r="M141" s="8"/>
    </row>
    <row r="142" spans="1:13" ht="42" customHeight="1">
      <c r="A142" s="10"/>
      <c r="B142" s="3"/>
      <c r="C142" s="17"/>
      <c r="D142" s="17"/>
      <c r="E142" s="17"/>
      <c r="F142" s="17"/>
      <c r="G142" s="17"/>
      <c r="H142" s="18"/>
      <c r="I142" s="18"/>
      <c r="J142" s="18"/>
      <c r="K142" s="18"/>
      <c r="L142" s="8"/>
      <c r="M142" s="8"/>
    </row>
    <row r="143" spans="1:13" ht="42" customHeight="1">
      <c r="A143" s="10"/>
      <c r="B143" s="3"/>
      <c r="C143" s="17"/>
      <c r="D143" s="17"/>
      <c r="E143" s="17"/>
      <c r="F143" s="17"/>
      <c r="G143" s="17"/>
      <c r="H143" s="18"/>
      <c r="I143" s="18"/>
      <c r="J143" s="18"/>
      <c r="K143" s="18"/>
      <c r="L143" s="22"/>
      <c r="M143" s="8"/>
    </row>
    <row r="144" spans="1:13" ht="42" customHeight="1">
      <c r="A144" s="10"/>
      <c r="B144" s="3"/>
      <c r="C144" s="19"/>
      <c r="D144" s="19"/>
      <c r="E144" s="19"/>
      <c r="F144" s="19"/>
      <c r="G144" s="19"/>
      <c r="H144" s="18"/>
      <c r="I144" s="18"/>
      <c r="J144" s="18"/>
      <c r="K144" s="18"/>
      <c r="L144" s="8"/>
      <c r="M144" s="8"/>
    </row>
    <row r="145" spans="1:13">
      <c r="A145" s="3"/>
      <c r="B145" s="3"/>
      <c r="C145" s="13"/>
      <c r="D145" s="13"/>
      <c r="E145" s="13"/>
      <c r="F145" s="13"/>
      <c r="G145" s="13"/>
      <c r="H145" s="3"/>
      <c r="I145" s="3"/>
      <c r="J145" s="3"/>
      <c r="K145" s="3"/>
      <c r="L145" s="3"/>
      <c r="M145" s="3"/>
    </row>
    <row r="146" spans="1:13" ht="14.25">
      <c r="A146" s="3"/>
      <c r="B146" s="3"/>
      <c r="C146" s="23"/>
      <c r="D146" s="23"/>
      <c r="E146" s="23"/>
      <c r="F146" s="23"/>
      <c r="G146" s="23"/>
      <c r="H146" s="26"/>
      <c r="I146" s="26"/>
      <c r="J146" s="26"/>
      <c r="K146" s="26"/>
      <c r="L146" s="26"/>
      <c r="M146" s="26"/>
    </row>
    <row r="147" spans="1:13" ht="18">
      <c r="A147" s="3"/>
      <c r="B147" s="3"/>
      <c r="C147" s="13"/>
      <c r="D147" s="13"/>
      <c r="E147" s="13"/>
      <c r="F147" s="13"/>
      <c r="G147" s="13"/>
      <c r="H147" s="284"/>
      <c r="I147" s="284"/>
      <c r="J147" s="284"/>
      <c r="K147" s="284"/>
      <c r="L147" s="284"/>
      <c r="M147" s="284"/>
    </row>
    <row r="148" spans="1:13">
      <c r="A148" s="3"/>
      <c r="B148" s="3"/>
      <c r="C148" s="13"/>
      <c r="D148" s="13"/>
      <c r="E148" s="13"/>
      <c r="F148" s="13"/>
      <c r="G148" s="13"/>
      <c r="H148" s="3"/>
      <c r="I148" s="3"/>
      <c r="J148" s="3"/>
      <c r="K148" s="3"/>
      <c r="L148" s="3"/>
      <c r="M148" s="3"/>
    </row>
    <row r="149" spans="1:13">
      <c r="A149" s="3"/>
      <c r="B149" s="3"/>
      <c r="C149" s="13"/>
      <c r="D149" s="13"/>
      <c r="E149" s="13"/>
      <c r="F149" s="13"/>
      <c r="G149" s="13"/>
      <c r="H149" s="3"/>
      <c r="I149" s="3"/>
      <c r="J149" s="3"/>
      <c r="K149" s="3"/>
      <c r="L149" s="3"/>
      <c r="M149" s="3"/>
    </row>
    <row r="150" spans="1:13">
      <c r="A150" s="3"/>
      <c r="B150" s="3"/>
      <c r="C150" s="13"/>
      <c r="D150" s="13"/>
      <c r="E150" s="13"/>
      <c r="F150" s="13"/>
      <c r="G150" s="13"/>
      <c r="H150" s="3"/>
      <c r="I150" s="3"/>
      <c r="J150" s="3"/>
      <c r="K150" s="3"/>
      <c r="L150" s="3"/>
      <c r="M150" s="3"/>
    </row>
    <row r="151" spans="1:1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1:13">
      <c r="A152" s="3"/>
      <c r="B152" s="3"/>
      <c r="C152" s="13"/>
      <c r="D152" s="13"/>
      <c r="E152" s="13"/>
      <c r="F152" s="13"/>
      <c r="G152" s="13"/>
      <c r="H152" s="3"/>
      <c r="I152" s="3"/>
      <c r="J152" s="3"/>
      <c r="K152" s="3"/>
      <c r="L152" s="3"/>
      <c r="M152" s="3"/>
    </row>
    <row r="153" spans="1:13">
      <c r="A153" s="3"/>
      <c r="B153" s="3"/>
      <c r="C153" s="13"/>
      <c r="D153" s="13"/>
      <c r="E153" s="13"/>
      <c r="F153" s="13"/>
      <c r="G153" s="13"/>
      <c r="H153" s="3"/>
      <c r="I153" s="3"/>
      <c r="J153" s="3"/>
      <c r="K153" s="3"/>
      <c r="L153" s="3"/>
      <c r="M153" s="3"/>
    </row>
    <row r="154" spans="1:13">
      <c r="A154" s="3"/>
      <c r="B154" s="3"/>
      <c r="C154" s="13"/>
      <c r="D154" s="13"/>
      <c r="E154" s="13"/>
      <c r="F154" s="13"/>
      <c r="G154" s="13"/>
      <c r="H154" s="3"/>
      <c r="I154" s="3"/>
      <c r="J154" s="3"/>
      <c r="K154" s="3"/>
      <c r="L154" s="3"/>
      <c r="M154" s="3"/>
    </row>
    <row r="155" spans="1:13">
      <c r="A155" s="3"/>
      <c r="B155" s="3"/>
      <c r="C155" s="13"/>
      <c r="D155" s="13"/>
      <c r="E155" s="13"/>
      <c r="F155" s="13"/>
      <c r="G155" s="13"/>
      <c r="H155" s="3"/>
      <c r="I155" s="3"/>
      <c r="J155" s="3"/>
      <c r="K155" s="3"/>
      <c r="L155" s="3"/>
      <c r="M155" s="3"/>
    </row>
    <row r="156" spans="1:13">
      <c r="A156" s="3"/>
      <c r="B156" s="3"/>
      <c r="C156" s="13"/>
      <c r="D156" s="13"/>
      <c r="E156" s="13"/>
      <c r="F156" s="13"/>
      <c r="G156" s="13"/>
      <c r="H156" s="3"/>
      <c r="I156" s="3"/>
      <c r="J156" s="3"/>
      <c r="K156" s="3"/>
      <c r="L156" s="3"/>
      <c r="M156" s="3"/>
    </row>
    <row r="157" spans="1:13">
      <c r="A157" s="3"/>
      <c r="B157" s="3"/>
      <c r="C157" s="13"/>
      <c r="D157" s="13"/>
      <c r="E157" s="13"/>
      <c r="F157" s="13"/>
      <c r="G157" s="13"/>
      <c r="H157" s="3"/>
      <c r="I157" s="3"/>
      <c r="J157" s="3"/>
      <c r="K157" s="3"/>
      <c r="L157" s="3"/>
      <c r="M157" s="3"/>
    </row>
    <row r="158" spans="1:13">
      <c r="A158" s="3"/>
      <c r="B158" s="3"/>
      <c r="C158" s="13"/>
      <c r="D158" s="13"/>
      <c r="E158" s="13"/>
      <c r="F158" s="13"/>
      <c r="G158" s="13"/>
      <c r="H158" s="3"/>
      <c r="I158" s="3"/>
      <c r="J158" s="3"/>
      <c r="K158" s="3"/>
      <c r="L158" s="3"/>
      <c r="M158" s="3"/>
    </row>
    <row r="159" spans="1:13">
      <c r="A159" s="3"/>
      <c r="B159" s="3"/>
      <c r="C159" s="13"/>
      <c r="D159" s="13"/>
      <c r="E159" s="13"/>
      <c r="F159" s="13"/>
      <c r="G159" s="13"/>
      <c r="H159" s="3"/>
      <c r="I159" s="3"/>
      <c r="J159" s="3"/>
      <c r="K159" s="3"/>
      <c r="L159" s="3"/>
      <c r="M159" s="3"/>
    </row>
    <row r="160" spans="1:13" ht="15.75">
      <c r="A160" s="3"/>
      <c r="B160" s="3"/>
      <c r="C160" s="13"/>
      <c r="D160" s="13"/>
      <c r="E160" s="13"/>
      <c r="F160" s="13"/>
      <c r="G160" s="13"/>
      <c r="H160" s="9"/>
      <c r="I160" s="9"/>
      <c r="J160" s="9"/>
      <c r="K160" s="9"/>
      <c r="L160" s="9"/>
      <c r="M160" s="9"/>
    </row>
    <row r="161" spans="1:13" ht="87" customHeight="1">
      <c r="A161" s="3"/>
      <c r="B161" s="3"/>
      <c r="C161" s="13"/>
      <c r="D161" s="13"/>
      <c r="E161" s="13"/>
      <c r="F161" s="13"/>
      <c r="G161" s="13"/>
      <c r="H161" s="3"/>
      <c r="I161" s="3"/>
      <c r="J161" s="3"/>
      <c r="K161" s="3"/>
      <c r="L161" s="3"/>
      <c r="M161" s="3"/>
    </row>
    <row r="162" spans="1:13" ht="42" customHeight="1">
      <c r="A162" s="10"/>
      <c r="B162" s="3"/>
      <c r="C162" s="17"/>
      <c r="D162" s="17"/>
      <c r="E162" s="17"/>
      <c r="F162" s="17"/>
      <c r="G162" s="17"/>
      <c r="H162" s="18"/>
      <c r="I162" s="18"/>
      <c r="J162" s="18"/>
      <c r="K162" s="18"/>
      <c r="L162" s="8"/>
      <c r="M162" s="8"/>
    </row>
    <row r="163" spans="1:13" ht="42" customHeight="1">
      <c r="A163" s="10"/>
      <c r="B163" s="3"/>
      <c r="C163" s="17"/>
      <c r="D163" s="17"/>
      <c r="E163" s="17"/>
      <c r="F163" s="17"/>
      <c r="G163" s="17"/>
      <c r="H163" s="18"/>
      <c r="I163" s="18"/>
      <c r="J163" s="18"/>
      <c r="K163" s="18"/>
      <c r="L163" s="8"/>
      <c r="M163" s="8"/>
    </row>
    <row r="164" spans="1:13" ht="42" customHeight="1">
      <c r="A164" s="10"/>
      <c r="B164" s="3"/>
      <c r="C164" s="17"/>
      <c r="D164" s="17"/>
      <c r="E164" s="17"/>
      <c r="F164" s="17"/>
      <c r="G164" s="17"/>
      <c r="H164" s="18"/>
      <c r="I164" s="18"/>
      <c r="J164" s="18"/>
      <c r="K164" s="18"/>
      <c r="L164" s="8"/>
      <c r="M164" s="8"/>
    </row>
    <row r="165" spans="1:13" ht="42" customHeight="1">
      <c r="A165" s="10"/>
      <c r="B165" s="3"/>
      <c r="C165" s="17"/>
      <c r="D165" s="17"/>
      <c r="E165" s="17"/>
      <c r="F165" s="17"/>
      <c r="G165" s="17"/>
      <c r="H165" s="18"/>
      <c r="I165" s="18"/>
      <c r="J165" s="18"/>
      <c r="K165" s="18"/>
      <c r="L165" s="8"/>
      <c r="M165" s="8"/>
    </row>
    <row r="166" spans="1:13" ht="42" customHeight="1">
      <c r="A166" s="10"/>
      <c r="B166" s="3"/>
      <c r="C166" s="17"/>
      <c r="D166" s="17"/>
      <c r="E166" s="17"/>
      <c r="F166" s="17"/>
      <c r="G166" s="17"/>
      <c r="H166" s="18"/>
      <c r="I166" s="18"/>
      <c r="J166" s="18"/>
      <c r="K166" s="18"/>
      <c r="L166" s="8"/>
      <c r="M166" s="8"/>
    </row>
    <row r="167" spans="1:13" ht="42" customHeight="1">
      <c r="A167" s="10"/>
      <c r="B167" s="3"/>
      <c r="C167" s="17"/>
      <c r="D167" s="17"/>
      <c r="E167" s="17"/>
      <c r="F167" s="17"/>
      <c r="G167" s="17"/>
      <c r="H167" s="18"/>
      <c r="I167" s="18"/>
      <c r="J167" s="18"/>
      <c r="K167" s="18"/>
      <c r="L167" s="8"/>
      <c r="M167" s="8"/>
    </row>
    <row r="168" spans="1:13" ht="42" customHeight="1">
      <c r="A168" s="10"/>
      <c r="B168" s="3"/>
      <c r="C168" s="17"/>
      <c r="D168" s="17"/>
      <c r="E168" s="17"/>
      <c r="F168" s="17"/>
      <c r="G168" s="17"/>
      <c r="H168" s="18"/>
      <c r="I168" s="18"/>
      <c r="J168" s="18"/>
      <c r="K168" s="18"/>
      <c r="L168" s="8"/>
      <c r="M168" s="8"/>
    </row>
    <row r="169" spans="1:13" ht="42" customHeight="1">
      <c r="A169" s="10"/>
      <c r="B169" s="3"/>
      <c r="C169" s="17"/>
      <c r="D169" s="17"/>
      <c r="E169" s="17"/>
      <c r="F169" s="17"/>
      <c r="G169" s="17"/>
      <c r="H169" s="18"/>
      <c r="I169" s="18"/>
      <c r="J169" s="18"/>
      <c r="K169" s="18"/>
      <c r="L169" s="8"/>
      <c r="M169" s="8"/>
    </row>
    <row r="170" spans="1:13" ht="42" customHeight="1">
      <c r="A170" s="10"/>
      <c r="B170" s="3"/>
      <c r="C170" s="17"/>
      <c r="D170" s="17"/>
      <c r="E170" s="17"/>
      <c r="F170" s="17"/>
      <c r="G170" s="17"/>
      <c r="H170" s="18"/>
      <c r="I170" s="18"/>
      <c r="J170" s="18"/>
      <c r="K170" s="18"/>
      <c r="L170" s="8"/>
      <c r="M170" s="8"/>
    </row>
    <row r="171" spans="1:13" ht="42" customHeight="1">
      <c r="A171" s="10"/>
      <c r="B171" s="3"/>
      <c r="C171" s="17"/>
      <c r="D171" s="17"/>
      <c r="E171" s="17"/>
      <c r="F171" s="17"/>
      <c r="G171" s="17"/>
      <c r="H171" s="18"/>
      <c r="I171" s="18"/>
      <c r="J171" s="18"/>
      <c r="K171" s="18"/>
      <c r="L171" s="8"/>
      <c r="M171" s="8"/>
    </row>
    <row r="172" spans="1:13" ht="42" customHeight="1">
      <c r="A172" s="10"/>
      <c r="B172" s="3"/>
      <c r="C172" s="17"/>
      <c r="D172" s="17"/>
      <c r="E172" s="17"/>
      <c r="F172" s="17"/>
      <c r="G172" s="17"/>
      <c r="H172" s="18"/>
      <c r="I172" s="18"/>
      <c r="J172" s="18"/>
      <c r="K172" s="18"/>
      <c r="L172" s="8"/>
      <c r="M172" s="8"/>
    </row>
    <row r="173" spans="1:13" ht="42" customHeight="1">
      <c r="A173" s="10"/>
      <c r="B173" s="3"/>
      <c r="C173" s="17"/>
      <c r="D173" s="17"/>
      <c r="E173" s="17"/>
      <c r="F173" s="17"/>
      <c r="G173" s="17"/>
      <c r="H173" s="18"/>
      <c r="I173" s="18"/>
      <c r="J173" s="18"/>
      <c r="K173" s="18"/>
      <c r="L173" s="8"/>
      <c r="M173" s="8"/>
    </row>
    <row r="174" spans="1:13" ht="42" customHeight="1">
      <c r="A174" s="10"/>
      <c r="B174" s="3"/>
      <c r="C174" s="19"/>
      <c r="D174" s="19"/>
      <c r="E174" s="19"/>
      <c r="F174" s="19"/>
      <c r="G174" s="19"/>
      <c r="H174" s="18"/>
      <c r="I174" s="18"/>
      <c r="J174" s="18"/>
      <c r="K174" s="18"/>
      <c r="L174" s="22"/>
      <c r="M174" s="8"/>
    </row>
    <row r="175" spans="1:13" ht="42" customHeight="1">
      <c r="A175" s="10"/>
      <c r="B175" s="3"/>
      <c r="C175" s="19"/>
      <c r="D175" s="19"/>
      <c r="E175" s="19"/>
      <c r="F175" s="19"/>
      <c r="G175" s="19"/>
      <c r="H175" s="18"/>
      <c r="I175" s="18"/>
      <c r="J175" s="18"/>
      <c r="K175" s="18"/>
      <c r="L175" s="8"/>
      <c r="M175" s="8"/>
    </row>
    <row r="176" spans="1:13" ht="42" customHeight="1">
      <c r="A176" s="10"/>
      <c r="B176" s="3"/>
      <c r="C176" s="17"/>
      <c r="D176" s="17"/>
      <c r="E176" s="17"/>
      <c r="F176" s="17"/>
      <c r="G176" s="17"/>
      <c r="H176" s="18"/>
      <c r="I176" s="18"/>
      <c r="J176" s="18"/>
      <c r="K176" s="18"/>
      <c r="L176" s="8"/>
      <c r="M176" s="8"/>
    </row>
    <row r="177" spans="1:13" ht="42" customHeight="1">
      <c r="A177" s="10"/>
      <c r="B177" s="3"/>
      <c r="C177" s="17"/>
      <c r="D177" s="17"/>
      <c r="E177" s="17"/>
      <c r="F177" s="17"/>
      <c r="G177" s="17"/>
      <c r="H177" s="18"/>
      <c r="I177" s="18"/>
      <c r="J177" s="18"/>
      <c r="K177" s="18"/>
      <c r="L177" s="8"/>
      <c r="M177" s="8"/>
    </row>
    <row r="178" spans="1:13" ht="42" customHeight="1">
      <c r="A178" s="10"/>
      <c r="B178" s="3"/>
      <c r="C178" s="17"/>
      <c r="D178" s="17"/>
      <c r="E178" s="17"/>
      <c r="F178" s="17"/>
      <c r="G178" s="17"/>
      <c r="H178" s="18"/>
      <c r="I178" s="18"/>
      <c r="J178" s="18"/>
      <c r="K178" s="18"/>
      <c r="L178" s="8"/>
      <c r="M178" s="8"/>
    </row>
    <row r="179" spans="1:13" ht="42" customHeight="1">
      <c r="A179" s="10"/>
      <c r="B179" s="3"/>
      <c r="C179" s="17"/>
      <c r="D179" s="17"/>
      <c r="E179" s="17"/>
      <c r="F179" s="17"/>
      <c r="G179" s="17"/>
      <c r="H179" s="18"/>
      <c r="I179" s="18"/>
      <c r="J179" s="18"/>
      <c r="K179" s="18"/>
      <c r="L179" s="22"/>
      <c r="M179" s="8"/>
    </row>
    <row r="180" spans="1:13" ht="42" customHeight="1">
      <c r="A180" s="10"/>
      <c r="B180" s="3"/>
      <c r="C180" s="19"/>
      <c r="D180" s="19"/>
      <c r="E180" s="19"/>
      <c r="F180" s="19"/>
      <c r="G180" s="19"/>
      <c r="H180" s="18"/>
      <c r="I180" s="18"/>
      <c r="J180" s="18"/>
      <c r="K180" s="18"/>
      <c r="L180" s="8"/>
      <c r="M180" s="8"/>
    </row>
    <row r="181" spans="1:13">
      <c r="A181" s="3"/>
      <c r="B181" s="3"/>
      <c r="C181" s="13"/>
      <c r="D181" s="13"/>
      <c r="E181" s="13"/>
      <c r="F181" s="13"/>
      <c r="G181" s="13"/>
      <c r="H181" s="3"/>
      <c r="I181" s="3"/>
      <c r="J181" s="3"/>
      <c r="K181" s="3"/>
      <c r="L181" s="3"/>
      <c r="M181" s="3"/>
    </row>
    <row r="182" spans="1:13" ht="14.25">
      <c r="A182" s="3"/>
      <c r="B182" s="3"/>
      <c r="C182" s="23"/>
      <c r="D182" s="23"/>
      <c r="E182" s="23"/>
      <c r="F182" s="23"/>
      <c r="G182" s="23"/>
      <c r="H182" s="26"/>
      <c r="I182" s="26"/>
      <c r="J182" s="26"/>
      <c r="K182" s="26"/>
      <c r="L182" s="26"/>
      <c r="M182" s="26"/>
    </row>
    <row r="183" spans="1:13" ht="18">
      <c r="A183" s="3"/>
      <c r="B183" s="3"/>
      <c r="C183" s="13"/>
      <c r="D183" s="13"/>
      <c r="E183" s="13"/>
      <c r="F183" s="13"/>
      <c r="G183" s="13"/>
      <c r="H183" s="284"/>
      <c r="I183" s="284"/>
      <c r="J183" s="284"/>
      <c r="K183" s="284"/>
      <c r="L183" s="284"/>
      <c r="M183" s="284"/>
    </row>
    <row r="184" spans="1:13">
      <c r="A184" s="3"/>
      <c r="B184" s="3"/>
      <c r="C184" s="13"/>
      <c r="D184" s="13"/>
      <c r="E184" s="13"/>
      <c r="F184" s="13"/>
      <c r="G184" s="13"/>
      <c r="H184" s="3"/>
      <c r="I184" s="3"/>
      <c r="J184" s="3"/>
      <c r="K184" s="3"/>
      <c r="L184" s="3"/>
      <c r="M184" s="3"/>
    </row>
    <row r="185" spans="1:13">
      <c r="A185" s="3"/>
      <c r="B185" s="3"/>
      <c r="C185" s="13"/>
      <c r="D185" s="13"/>
      <c r="E185" s="13"/>
      <c r="F185" s="13"/>
      <c r="G185" s="13"/>
      <c r="H185" s="3"/>
      <c r="I185" s="3"/>
      <c r="J185" s="3"/>
      <c r="K185" s="3"/>
      <c r="L185" s="3"/>
      <c r="M185" s="3"/>
    </row>
    <row r="186" spans="1:13">
      <c r="A186" s="3"/>
      <c r="B186" s="3"/>
      <c r="C186" s="13"/>
      <c r="D186" s="13"/>
      <c r="E186" s="13"/>
      <c r="F186" s="13"/>
      <c r="G186" s="13"/>
      <c r="H186" s="3"/>
      <c r="I186" s="3"/>
      <c r="J186" s="3"/>
      <c r="K186" s="3"/>
      <c r="L186" s="3"/>
      <c r="M186" s="3"/>
    </row>
    <row r="187" spans="1:1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1:13">
      <c r="A188" s="3"/>
      <c r="B188" s="3"/>
      <c r="C188" s="13"/>
      <c r="D188" s="13"/>
      <c r="E188" s="13"/>
      <c r="F188" s="13"/>
      <c r="G188" s="13"/>
      <c r="H188" s="3"/>
      <c r="I188" s="3"/>
      <c r="J188" s="3"/>
      <c r="K188" s="3"/>
      <c r="L188" s="3"/>
      <c r="M188" s="3"/>
    </row>
    <row r="189" spans="1:13">
      <c r="A189" s="3"/>
      <c r="B189" s="3"/>
      <c r="C189" s="13"/>
      <c r="D189" s="13"/>
      <c r="E189" s="13"/>
      <c r="F189" s="13"/>
      <c r="G189" s="13"/>
      <c r="H189" s="3"/>
      <c r="I189" s="3"/>
      <c r="J189" s="3"/>
      <c r="K189" s="3"/>
      <c r="L189" s="3"/>
      <c r="M189" s="3"/>
    </row>
    <row r="190" spans="1:13">
      <c r="A190" s="3"/>
      <c r="B190" s="3"/>
      <c r="C190" s="13"/>
      <c r="D190" s="13"/>
      <c r="E190" s="13"/>
      <c r="F190" s="13"/>
      <c r="G190" s="13"/>
      <c r="H190" s="3"/>
      <c r="I190" s="3"/>
      <c r="J190" s="3"/>
      <c r="K190" s="3"/>
      <c r="L190" s="3"/>
      <c r="M190" s="3"/>
    </row>
    <row r="191" spans="1:13">
      <c r="A191" s="3"/>
      <c r="B191" s="3"/>
      <c r="C191" s="13"/>
      <c r="D191" s="13"/>
      <c r="E191" s="13"/>
      <c r="F191" s="13"/>
      <c r="G191" s="13"/>
      <c r="H191" s="3"/>
      <c r="I191" s="3"/>
      <c r="J191" s="3"/>
      <c r="K191" s="3"/>
      <c r="L191" s="3"/>
      <c r="M191" s="3"/>
    </row>
    <row r="192" spans="1:13">
      <c r="A192" s="3"/>
      <c r="B192" s="3"/>
      <c r="C192" s="13"/>
      <c r="D192" s="13"/>
      <c r="E192" s="13"/>
      <c r="F192" s="13"/>
      <c r="G192" s="13"/>
      <c r="H192" s="3"/>
      <c r="I192" s="3"/>
      <c r="J192" s="3"/>
      <c r="K192" s="3"/>
      <c r="L192" s="3"/>
      <c r="M192" s="3"/>
    </row>
    <row r="193" spans="1:13">
      <c r="A193" s="3"/>
      <c r="B193" s="3"/>
      <c r="C193" s="13"/>
      <c r="D193" s="13"/>
      <c r="E193" s="13"/>
      <c r="F193" s="13"/>
      <c r="G193" s="13"/>
      <c r="H193" s="3"/>
      <c r="I193" s="3"/>
      <c r="J193" s="3"/>
      <c r="K193" s="3"/>
      <c r="L193" s="3"/>
      <c r="M193" s="3"/>
    </row>
    <row r="194" spans="1:13">
      <c r="A194" s="3"/>
      <c r="B194" s="3"/>
      <c r="C194" s="13"/>
      <c r="D194" s="13"/>
      <c r="E194" s="13"/>
      <c r="F194" s="13"/>
      <c r="G194" s="13"/>
      <c r="H194" s="3"/>
      <c r="I194" s="3"/>
      <c r="J194" s="3"/>
      <c r="K194" s="3"/>
      <c r="L194" s="3"/>
      <c r="M194" s="3"/>
    </row>
    <row r="195" spans="1:13">
      <c r="A195" s="3"/>
      <c r="B195" s="3"/>
      <c r="C195" s="13"/>
      <c r="D195" s="13"/>
      <c r="E195" s="13"/>
      <c r="F195" s="13"/>
      <c r="G195" s="13"/>
      <c r="H195" s="3"/>
      <c r="I195" s="3"/>
      <c r="J195" s="3"/>
      <c r="K195" s="3"/>
      <c r="L195" s="3"/>
      <c r="M195" s="3"/>
    </row>
    <row r="196" spans="1:13" ht="15.75">
      <c r="A196" s="3"/>
      <c r="B196" s="3"/>
      <c r="C196" s="13"/>
      <c r="D196" s="13"/>
      <c r="E196" s="13"/>
      <c r="F196" s="13"/>
      <c r="G196" s="13"/>
      <c r="H196" s="9"/>
      <c r="I196" s="9"/>
      <c r="J196" s="9"/>
      <c r="K196" s="9"/>
      <c r="L196" s="9"/>
      <c r="M196" s="9"/>
    </row>
    <row r="197" spans="1:13" ht="87" customHeight="1">
      <c r="A197" s="3"/>
      <c r="B197" s="3"/>
      <c r="C197" s="13"/>
      <c r="D197" s="13"/>
      <c r="E197" s="13"/>
      <c r="F197" s="13"/>
      <c r="G197" s="13"/>
      <c r="H197" s="3"/>
      <c r="I197" s="3"/>
      <c r="J197" s="3"/>
      <c r="K197" s="3"/>
      <c r="L197" s="3"/>
      <c r="M197" s="3"/>
    </row>
    <row r="198" spans="1:13" ht="20.25">
      <c r="A198" s="14"/>
      <c r="B198" s="12"/>
      <c r="C198" s="15"/>
      <c r="D198" s="15"/>
      <c r="E198" s="15"/>
      <c r="F198" s="15"/>
      <c r="G198" s="15"/>
      <c r="H198" s="16"/>
      <c r="I198" s="16"/>
      <c r="J198" s="16"/>
      <c r="K198" s="16"/>
      <c r="L198" s="16"/>
      <c r="M198" s="16"/>
    </row>
    <row r="199" spans="1:13" ht="42" customHeight="1">
      <c r="A199" s="10"/>
      <c r="B199" s="3"/>
      <c r="C199" s="17"/>
      <c r="D199" s="17"/>
      <c r="E199" s="17"/>
      <c r="F199" s="17"/>
      <c r="G199" s="17"/>
      <c r="H199" s="29"/>
      <c r="I199" s="29"/>
      <c r="J199" s="29"/>
      <c r="K199" s="18"/>
      <c r="L199" s="8"/>
      <c r="M199" s="8"/>
    </row>
    <row r="200" spans="1:13" ht="42" customHeight="1">
      <c r="A200" s="10"/>
      <c r="B200" s="3"/>
      <c r="C200" s="17"/>
      <c r="D200" s="17"/>
      <c r="E200" s="17"/>
      <c r="F200" s="17"/>
      <c r="G200" s="17"/>
      <c r="H200" s="18"/>
      <c r="I200" s="18"/>
      <c r="J200" s="18"/>
      <c r="K200" s="18"/>
      <c r="L200" s="8"/>
      <c r="M200" s="8"/>
    </row>
    <row r="201" spans="1:13" ht="42" customHeight="1">
      <c r="A201" s="10"/>
      <c r="B201" s="3"/>
      <c r="C201" s="17"/>
      <c r="D201" s="17"/>
      <c r="E201" s="17"/>
      <c r="F201" s="17"/>
      <c r="G201" s="17"/>
      <c r="H201" s="18"/>
      <c r="I201" s="18"/>
      <c r="J201" s="18"/>
      <c r="K201" s="18"/>
      <c r="L201" s="8"/>
      <c r="M201" s="8"/>
    </row>
    <row r="202" spans="1:13" ht="42" customHeight="1">
      <c r="A202" s="10"/>
      <c r="B202" s="3"/>
      <c r="C202" s="17"/>
      <c r="D202" s="17"/>
      <c r="E202" s="17"/>
      <c r="F202" s="17"/>
      <c r="G202" s="17"/>
      <c r="H202" s="18"/>
      <c r="I202" s="18"/>
      <c r="J202" s="18"/>
      <c r="K202" s="18"/>
      <c r="L202" s="8"/>
      <c r="M202" s="8"/>
    </row>
    <row r="203" spans="1:13" ht="42" customHeight="1">
      <c r="A203" s="10"/>
      <c r="B203" s="3"/>
      <c r="C203" s="17"/>
      <c r="D203" s="17"/>
      <c r="E203" s="17"/>
      <c r="F203" s="17"/>
      <c r="G203" s="17"/>
      <c r="H203" s="18"/>
      <c r="I203" s="18"/>
      <c r="J203" s="18"/>
      <c r="K203" s="18"/>
      <c r="L203" s="8"/>
      <c r="M203" s="8"/>
    </row>
    <row r="204" spans="1:13" ht="42" customHeight="1">
      <c r="A204" s="10"/>
      <c r="B204" s="3"/>
      <c r="C204" s="17"/>
      <c r="D204" s="17"/>
      <c r="E204" s="17"/>
      <c r="F204" s="17"/>
      <c r="G204" s="17"/>
      <c r="H204" s="18"/>
      <c r="I204" s="18"/>
      <c r="J204" s="18"/>
      <c r="K204" s="18"/>
      <c r="L204" s="8"/>
      <c r="M204" s="8"/>
    </row>
    <row r="205" spans="1:13" ht="42" customHeight="1">
      <c r="A205" s="10"/>
      <c r="B205" s="3"/>
      <c r="C205" s="17"/>
      <c r="D205" s="17"/>
      <c r="E205" s="17"/>
      <c r="F205" s="17"/>
      <c r="G205" s="17"/>
      <c r="H205" s="18"/>
      <c r="I205" s="18"/>
      <c r="J205" s="18"/>
      <c r="K205" s="18"/>
      <c r="L205" s="8"/>
      <c r="M205" s="8"/>
    </row>
    <row r="206" spans="1:13" ht="42" customHeight="1">
      <c r="A206" s="10"/>
      <c r="B206" s="3"/>
      <c r="C206" s="17"/>
      <c r="D206" s="17"/>
      <c r="E206" s="17"/>
      <c r="F206" s="17"/>
      <c r="G206" s="17"/>
      <c r="H206" s="18"/>
      <c r="I206" s="18"/>
      <c r="J206" s="18"/>
      <c r="K206" s="18"/>
      <c r="L206" s="8"/>
      <c r="M206" s="8"/>
    </row>
    <row r="207" spans="1:13" ht="42" customHeight="1">
      <c r="A207" s="10"/>
      <c r="B207" s="3"/>
      <c r="C207" s="17"/>
      <c r="D207" s="17"/>
      <c r="E207" s="17"/>
      <c r="F207" s="17"/>
      <c r="G207" s="17"/>
      <c r="H207" s="18"/>
      <c r="I207" s="18"/>
      <c r="J207" s="18"/>
      <c r="K207" s="18"/>
      <c r="L207" s="8"/>
      <c r="M207" s="8"/>
    </row>
    <row r="208" spans="1:13" ht="42" customHeight="1">
      <c r="A208" s="10"/>
      <c r="B208" s="3"/>
      <c r="C208" s="17"/>
      <c r="D208" s="17"/>
      <c r="E208" s="17"/>
      <c r="F208" s="17"/>
      <c r="G208" s="17"/>
      <c r="H208" s="18"/>
      <c r="I208" s="18"/>
      <c r="J208" s="18"/>
      <c r="K208" s="18"/>
      <c r="L208" s="8"/>
      <c r="M208" s="8"/>
    </row>
    <row r="209" spans="1:13" ht="42" customHeight="1">
      <c r="A209" s="10"/>
      <c r="B209" s="3"/>
      <c r="C209" s="17"/>
      <c r="D209" s="17"/>
      <c r="E209" s="17"/>
      <c r="F209" s="17"/>
      <c r="G209" s="17"/>
      <c r="H209" s="18"/>
      <c r="I209" s="18"/>
      <c r="J209" s="18"/>
      <c r="K209" s="18"/>
      <c r="L209" s="8"/>
      <c r="M209" s="8"/>
    </row>
    <row r="210" spans="1:13" ht="42" customHeight="1">
      <c r="A210" s="10"/>
      <c r="B210" s="3"/>
      <c r="C210" s="17"/>
      <c r="D210" s="17"/>
      <c r="E210" s="17"/>
      <c r="F210" s="17"/>
      <c r="G210" s="17"/>
      <c r="H210" s="18"/>
      <c r="I210" s="18"/>
      <c r="J210" s="18"/>
      <c r="K210" s="18"/>
      <c r="L210" s="8"/>
      <c r="M210" s="8"/>
    </row>
    <row r="211" spans="1:13" ht="42" customHeight="1">
      <c r="A211" s="10"/>
      <c r="B211" s="3"/>
      <c r="C211" s="19"/>
      <c r="D211" s="19"/>
      <c r="E211" s="19"/>
      <c r="F211" s="19"/>
      <c r="G211" s="19"/>
      <c r="H211" s="18"/>
      <c r="I211" s="18"/>
      <c r="J211" s="18"/>
      <c r="K211" s="18"/>
      <c r="L211" s="22"/>
      <c r="M211" s="8"/>
    </row>
    <row r="212" spans="1:13" ht="42" customHeight="1">
      <c r="A212" s="10"/>
      <c r="B212" s="3"/>
      <c r="C212" s="19"/>
      <c r="D212" s="19"/>
      <c r="E212" s="19"/>
      <c r="F212" s="19"/>
      <c r="G212" s="19"/>
      <c r="H212" s="18"/>
      <c r="I212" s="18"/>
      <c r="J212" s="18"/>
      <c r="K212" s="18"/>
      <c r="L212" s="8"/>
      <c r="M212" s="8"/>
    </row>
    <row r="213" spans="1:13" ht="42" customHeight="1">
      <c r="A213" s="10"/>
      <c r="B213" s="3"/>
      <c r="C213" s="17"/>
      <c r="D213" s="17"/>
      <c r="E213" s="17"/>
      <c r="F213" s="17"/>
      <c r="G213" s="17"/>
      <c r="H213" s="18"/>
      <c r="I213" s="18"/>
      <c r="J213" s="18"/>
      <c r="K213" s="18"/>
      <c r="L213" s="8"/>
      <c r="M213" s="8"/>
    </row>
    <row r="214" spans="1:13" ht="42" customHeight="1">
      <c r="A214" s="10"/>
      <c r="B214" s="3"/>
      <c r="C214" s="17"/>
      <c r="D214" s="17"/>
      <c r="E214" s="17"/>
      <c r="F214" s="17"/>
      <c r="G214" s="17"/>
      <c r="H214" s="18"/>
      <c r="I214" s="18"/>
      <c r="J214" s="18"/>
      <c r="K214" s="18"/>
      <c r="L214" s="8"/>
      <c r="M214" s="8"/>
    </row>
    <row r="215" spans="1:13" ht="42" customHeight="1">
      <c r="A215" s="10"/>
      <c r="B215" s="3"/>
      <c r="C215" s="17"/>
      <c r="D215" s="17"/>
      <c r="E215" s="17"/>
      <c r="F215" s="17"/>
      <c r="G215" s="17"/>
      <c r="H215" s="18"/>
      <c r="I215" s="18"/>
      <c r="J215" s="18"/>
      <c r="K215" s="18"/>
      <c r="L215" s="8"/>
      <c r="M215" s="8"/>
    </row>
    <row r="216" spans="1:13" ht="42" customHeight="1">
      <c r="A216" s="10"/>
      <c r="B216" s="3"/>
      <c r="C216" s="17"/>
      <c r="D216" s="17"/>
      <c r="E216" s="17"/>
      <c r="F216" s="17"/>
      <c r="G216" s="17"/>
      <c r="H216" s="18"/>
      <c r="I216" s="18"/>
      <c r="J216" s="18"/>
      <c r="K216" s="18"/>
      <c r="L216" s="22"/>
      <c r="M216" s="8"/>
    </row>
    <row r="217" spans="1:13" ht="42" customHeight="1">
      <c r="A217" s="10"/>
      <c r="B217" s="3"/>
      <c r="C217" s="19"/>
      <c r="D217" s="19"/>
      <c r="E217" s="19"/>
      <c r="F217" s="19"/>
      <c r="G217" s="19"/>
      <c r="H217" s="18"/>
      <c r="I217" s="18"/>
      <c r="J217" s="18"/>
      <c r="K217" s="18"/>
      <c r="L217" s="8"/>
      <c r="M217" s="8"/>
    </row>
    <row r="218" spans="1:13">
      <c r="A218" s="3"/>
      <c r="B218" s="3"/>
      <c r="C218" s="13"/>
      <c r="D218" s="13"/>
      <c r="E218" s="13"/>
      <c r="F218" s="13"/>
      <c r="G218" s="13"/>
      <c r="H218" s="3"/>
      <c r="I218" s="3"/>
      <c r="J218" s="3"/>
      <c r="K218" s="3"/>
      <c r="L218" s="3"/>
      <c r="M218" s="3"/>
    </row>
    <row r="219" spans="1:13" ht="14.25">
      <c r="A219" s="3"/>
      <c r="B219" s="3"/>
      <c r="C219" s="23"/>
      <c r="D219" s="23"/>
      <c r="E219" s="23"/>
      <c r="F219" s="23"/>
      <c r="G219" s="23"/>
      <c r="H219" s="26"/>
      <c r="I219" s="26"/>
      <c r="J219" s="26"/>
      <c r="K219" s="26"/>
      <c r="L219" s="26"/>
      <c r="M219" s="26"/>
    </row>
    <row r="220" spans="1:13" ht="18">
      <c r="A220" s="3"/>
      <c r="B220" s="3"/>
      <c r="C220" s="13"/>
      <c r="D220" s="13"/>
      <c r="E220" s="13"/>
      <c r="F220" s="13"/>
      <c r="G220" s="13"/>
      <c r="H220" s="284"/>
      <c r="I220" s="284"/>
      <c r="J220" s="284"/>
      <c r="K220" s="284"/>
      <c r="L220" s="284"/>
      <c r="M220" s="284"/>
    </row>
    <row r="221" spans="1:13">
      <c r="A221" s="3"/>
      <c r="B221" s="3"/>
      <c r="C221" s="13"/>
      <c r="D221" s="13"/>
      <c r="E221" s="13"/>
      <c r="F221" s="13"/>
      <c r="G221" s="13"/>
      <c r="H221" s="3"/>
      <c r="I221" s="3"/>
      <c r="J221" s="3"/>
      <c r="K221" s="3"/>
      <c r="L221" s="3"/>
      <c r="M221" s="3"/>
    </row>
    <row r="222" spans="1:13">
      <c r="A222" s="3"/>
      <c r="B222" s="3"/>
      <c r="C222" s="13"/>
      <c r="D222" s="13"/>
      <c r="E222" s="13"/>
      <c r="F222" s="13"/>
      <c r="G222" s="13"/>
      <c r="H222" s="3"/>
      <c r="I222" s="3"/>
      <c r="J222" s="3"/>
      <c r="K222" s="3"/>
      <c r="L222" s="3"/>
      <c r="M222" s="3"/>
    </row>
    <row r="223" spans="1:13">
      <c r="A223" s="3"/>
      <c r="B223" s="3"/>
      <c r="C223" s="13"/>
      <c r="D223" s="13"/>
      <c r="E223" s="13"/>
      <c r="F223" s="13"/>
      <c r="G223" s="13"/>
      <c r="H223" s="3"/>
      <c r="I223" s="3"/>
      <c r="J223" s="3"/>
      <c r="K223" s="3"/>
      <c r="L223" s="3"/>
      <c r="M223" s="3"/>
    </row>
    <row r="224" spans="1:1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1:13">
      <c r="A225" s="3"/>
      <c r="B225" s="3"/>
      <c r="C225" s="13"/>
      <c r="D225" s="13"/>
      <c r="E225" s="13"/>
      <c r="F225" s="13"/>
      <c r="G225" s="13"/>
      <c r="H225" s="3"/>
      <c r="I225" s="3"/>
      <c r="J225" s="3"/>
      <c r="K225" s="3"/>
      <c r="L225" s="3"/>
      <c r="M225" s="3"/>
    </row>
    <row r="226" spans="1:13">
      <c r="A226" s="3"/>
      <c r="B226" s="3"/>
      <c r="C226" s="13"/>
      <c r="D226" s="13"/>
      <c r="E226" s="13"/>
      <c r="F226" s="13"/>
      <c r="G226" s="13"/>
      <c r="H226" s="3"/>
      <c r="I226" s="3"/>
      <c r="J226" s="3"/>
      <c r="K226" s="3"/>
      <c r="L226" s="3"/>
      <c r="M226" s="3"/>
    </row>
    <row r="227" spans="1:13">
      <c r="A227" s="3"/>
      <c r="B227" s="3"/>
      <c r="C227" s="13"/>
      <c r="D227" s="13"/>
      <c r="E227" s="13"/>
      <c r="F227" s="13"/>
      <c r="G227" s="13"/>
      <c r="H227" s="3"/>
      <c r="I227" s="3"/>
      <c r="J227" s="3"/>
      <c r="K227" s="3"/>
      <c r="L227" s="3"/>
      <c r="M227" s="3"/>
    </row>
    <row r="228" spans="1:13">
      <c r="A228" s="3"/>
      <c r="B228" s="3"/>
      <c r="C228" s="13"/>
      <c r="D228" s="13"/>
      <c r="E228" s="13"/>
      <c r="F228" s="13"/>
      <c r="G228" s="13"/>
      <c r="H228" s="3"/>
      <c r="I228" s="3"/>
      <c r="J228" s="3"/>
      <c r="K228" s="3"/>
      <c r="L228" s="3"/>
      <c r="M228" s="3"/>
    </row>
    <row r="229" spans="1:13">
      <c r="A229" s="3"/>
      <c r="B229" s="3"/>
      <c r="C229" s="13"/>
      <c r="D229" s="13"/>
      <c r="E229" s="13"/>
      <c r="F229" s="13"/>
      <c r="G229" s="13"/>
      <c r="H229" s="3"/>
      <c r="I229" s="3"/>
      <c r="J229" s="3"/>
      <c r="K229" s="3"/>
      <c r="L229" s="3"/>
      <c r="M229" s="3"/>
    </row>
    <row r="230" spans="1:13">
      <c r="A230" s="3"/>
      <c r="B230" s="3"/>
      <c r="C230" s="13"/>
      <c r="D230" s="13"/>
      <c r="E230" s="13"/>
      <c r="F230" s="13"/>
      <c r="G230" s="13"/>
      <c r="H230" s="3"/>
      <c r="I230" s="3"/>
      <c r="J230" s="3"/>
      <c r="K230" s="3"/>
      <c r="L230" s="3"/>
      <c r="M230" s="3"/>
    </row>
    <row r="231" spans="1:13">
      <c r="A231" s="3"/>
      <c r="B231" s="3"/>
      <c r="C231" s="13"/>
      <c r="D231" s="13"/>
      <c r="E231" s="13"/>
      <c r="F231" s="13"/>
      <c r="G231" s="13"/>
      <c r="H231" s="3"/>
      <c r="I231" s="3"/>
      <c r="J231" s="3"/>
      <c r="K231" s="3"/>
      <c r="L231" s="3"/>
      <c r="M231" s="3"/>
    </row>
    <row r="232" spans="1:13">
      <c r="A232" s="3"/>
      <c r="B232" s="3"/>
      <c r="C232" s="13"/>
      <c r="D232" s="13"/>
      <c r="E232" s="13"/>
      <c r="F232" s="13"/>
      <c r="G232" s="13"/>
      <c r="H232" s="3"/>
      <c r="I232" s="3"/>
      <c r="J232" s="3"/>
      <c r="K232" s="3"/>
      <c r="L232" s="3"/>
      <c r="M232" s="3"/>
    </row>
    <row r="233" spans="1:13" ht="15.75">
      <c r="A233" s="3"/>
      <c r="B233" s="3"/>
      <c r="C233" s="13"/>
      <c r="D233" s="13"/>
      <c r="E233" s="13"/>
      <c r="F233" s="13"/>
      <c r="G233" s="13"/>
      <c r="H233" s="9"/>
      <c r="I233" s="9"/>
      <c r="J233" s="9"/>
      <c r="K233" s="9"/>
      <c r="L233" s="9"/>
      <c r="M233" s="9"/>
    </row>
    <row r="234" spans="1:13" ht="87" customHeight="1">
      <c r="A234" s="3"/>
      <c r="B234" s="3"/>
      <c r="C234" s="13"/>
      <c r="D234" s="13"/>
      <c r="E234" s="13"/>
      <c r="F234" s="13"/>
      <c r="G234" s="13"/>
      <c r="H234" s="3"/>
      <c r="I234" s="3"/>
      <c r="J234" s="3"/>
      <c r="K234" s="3"/>
      <c r="L234" s="3"/>
      <c r="M234" s="3"/>
    </row>
    <row r="235" spans="1:13" ht="20.25">
      <c r="A235" s="14"/>
      <c r="B235" s="12"/>
      <c r="C235" s="15"/>
      <c r="D235" s="15"/>
      <c r="E235" s="15"/>
      <c r="F235" s="15"/>
      <c r="G235" s="15"/>
      <c r="H235" s="16"/>
      <c r="I235" s="16"/>
      <c r="J235" s="16"/>
      <c r="K235" s="16"/>
      <c r="L235" s="16"/>
      <c r="M235" s="16"/>
    </row>
    <row r="236" spans="1:13" ht="42" customHeight="1">
      <c r="A236" s="10"/>
      <c r="B236" s="3"/>
      <c r="C236" s="17"/>
      <c r="D236" s="17"/>
      <c r="E236" s="17"/>
      <c r="F236" s="17"/>
      <c r="G236" s="17"/>
      <c r="H236" s="29"/>
      <c r="I236" s="29"/>
      <c r="J236" s="29"/>
      <c r="K236" s="18"/>
      <c r="L236" s="8"/>
      <c r="M236" s="8"/>
    </row>
    <row r="237" spans="1:13" ht="42" customHeight="1">
      <c r="A237" s="10"/>
      <c r="B237" s="3"/>
      <c r="C237" s="17"/>
      <c r="D237" s="17"/>
      <c r="E237" s="17"/>
      <c r="F237" s="17"/>
      <c r="G237" s="17"/>
      <c r="H237" s="18"/>
      <c r="I237" s="18"/>
      <c r="J237" s="18"/>
      <c r="K237" s="18"/>
      <c r="L237" s="8"/>
      <c r="M237" s="8"/>
    </row>
    <row r="238" spans="1:13" ht="42" customHeight="1">
      <c r="A238" s="10"/>
      <c r="B238" s="3"/>
      <c r="C238" s="17"/>
      <c r="D238" s="17"/>
      <c r="E238" s="17"/>
      <c r="F238" s="17"/>
      <c r="G238" s="17"/>
      <c r="H238" s="18"/>
      <c r="I238" s="18"/>
      <c r="J238" s="18"/>
      <c r="K238" s="18"/>
      <c r="L238" s="8"/>
      <c r="M238" s="8"/>
    </row>
    <row r="239" spans="1:13" ht="42" customHeight="1">
      <c r="A239" s="10"/>
      <c r="B239" s="3"/>
      <c r="C239" s="17"/>
      <c r="D239" s="17"/>
      <c r="E239" s="17"/>
      <c r="F239" s="17"/>
      <c r="G239" s="17"/>
      <c r="H239" s="18"/>
      <c r="I239" s="18"/>
      <c r="J239" s="18"/>
      <c r="K239" s="18"/>
      <c r="L239" s="8"/>
      <c r="M239" s="8"/>
    </row>
    <row r="240" spans="1:13" ht="42" customHeight="1">
      <c r="A240" s="10"/>
      <c r="B240" s="3"/>
      <c r="C240" s="17"/>
      <c r="D240" s="17"/>
      <c r="E240" s="17"/>
      <c r="F240" s="17"/>
      <c r="G240" s="17"/>
      <c r="H240" s="18"/>
      <c r="I240" s="18"/>
      <c r="J240" s="18"/>
      <c r="K240" s="18"/>
      <c r="L240" s="8"/>
      <c r="M240" s="8"/>
    </row>
    <row r="241" spans="1:13" ht="42" customHeight="1">
      <c r="A241" s="10"/>
      <c r="B241" s="3"/>
      <c r="C241" s="17"/>
      <c r="D241" s="17"/>
      <c r="E241" s="17"/>
      <c r="F241" s="17"/>
      <c r="G241" s="17"/>
      <c r="H241" s="18"/>
      <c r="I241" s="18"/>
      <c r="J241" s="18"/>
      <c r="K241" s="18"/>
      <c r="L241" s="8"/>
      <c r="M241" s="8"/>
    </row>
    <row r="242" spans="1:13" ht="42" customHeight="1">
      <c r="A242" s="10"/>
      <c r="B242" s="3"/>
      <c r="C242" s="17"/>
      <c r="D242" s="17"/>
      <c r="E242" s="17"/>
      <c r="F242" s="17"/>
      <c r="G242" s="17"/>
      <c r="H242" s="18"/>
      <c r="I242" s="18"/>
      <c r="J242" s="18"/>
      <c r="K242" s="18"/>
      <c r="L242" s="8"/>
      <c r="M242" s="8"/>
    </row>
    <row r="243" spans="1:13" ht="42" customHeight="1">
      <c r="A243" s="10"/>
      <c r="B243" s="3"/>
      <c r="C243" s="17"/>
      <c r="D243" s="17"/>
      <c r="E243" s="17"/>
      <c r="F243" s="17"/>
      <c r="G243" s="17"/>
      <c r="H243" s="18"/>
      <c r="I243" s="18"/>
      <c r="J243" s="18"/>
      <c r="K243" s="18"/>
      <c r="L243" s="8"/>
      <c r="M243" s="8"/>
    </row>
    <row r="244" spans="1:13" ht="42" customHeight="1">
      <c r="A244" s="10"/>
      <c r="B244" s="3"/>
      <c r="C244" s="17"/>
      <c r="D244" s="17"/>
      <c r="E244" s="17"/>
      <c r="F244" s="17"/>
      <c r="G244" s="17"/>
      <c r="H244" s="18"/>
      <c r="I244" s="18"/>
      <c r="J244" s="18"/>
      <c r="K244" s="18"/>
      <c r="L244" s="8"/>
      <c r="M244" s="8"/>
    </row>
    <row r="245" spans="1:13" ht="42" customHeight="1">
      <c r="A245" s="10"/>
      <c r="B245" s="3"/>
      <c r="C245" s="17"/>
      <c r="D245" s="17"/>
      <c r="E245" s="17"/>
      <c r="F245" s="17"/>
      <c r="G245" s="17"/>
      <c r="H245" s="18"/>
      <c r="I245" s="18"/>
      <c r="J245" s="18"/>
      <c r="K245" s="18"/>
      <c r="L245" s="8"/>
      <c r="M245" s="8"/>
    </row>
    <row r="246" spans="1:13" ht="42" customHeight="1">
      <c r="A246" s="10"/>
      <c r="B246" s="3"/>
      <c r="C246" s="17"/>
      <c r="D246" s="17"/>
      <c r="E246" s="17"/>
      <c r="F246" s="17"/>
      <c r="G246" s="17"/>
      <c r="H246" s="18"/>
      <c r="I246" s="18"/>
      <c r="J246" s="18"/>
      <c r="K246" s="18"/>
      <c r="L246" s="8"/>
      <c r="M246" s="8"/>
    </row>
    <row r="247" spans="1:13" ht="42" customHeight="1">
      <c r="A247" s="10"/>
      <c r="B247" s="3"/>
      <c r="C247" s="17"/>
      <c r="D247" s="17"/>
      <c r="E247" s="17"/>
      <c r="F247" s="17"/>
      <c r="G247" s="17"/>
      <c r="H247" s="18"/>
      <c r="I247" s="18"/>
      <c r="J247" s="18"/>
      <c r="K247" s="18"/>
      <c r="L247" s="8"/>
      <c r="M247" s="8"/>
    </row>
    <row r="248" spans="1:13" ht="42" customHeight="1">
      <c r="A248" s="10"/>
      <c r="B248" s="3"/>
      <c r="C248" s="19"/>
      <c r="D248" s="19"/>
      <c r="E248" s="19"/>
      <c r="F248" s="19"/>
      <c r="G248" s="19"/>
      <c r="H248" s="18"/>
      <c r="I248" s="18"/>
      <c r="J248" s="18"/>
      <c r="K248" s="18"/>
      <c r="L248" s="22"/>
      <c r="M248" s="8"/>
    </row>
    <row r="249" spans="1:13" ht="42" customHeight="1">
      <c r="A249" s="10"/>
      <c r="B249" s="3"/>
      <c r="C249" s="19"/>
      <c r="D249" s="19"/>
      <c r="E249" s="19"/>
      <c r="F249" s="19"/>
      <c r="G249" s="19"/>
      <c r="H249" s="18"/>
      <c r="I249" s="18"/>
      <c r="J249" s="18"/>
      <c r="K249" s="18"/>
      <c r="L249" s="8"/>
      <c r="M249" s="8"/>
    </row>
    <row r="250" spans="1:13" ht="42" customHeight="1">
      <c r="A250" s="10"/>
      <c r="B250" s="3"/>
      <c r="C250" s="17"/>
      <c r="D250" s="17"/>
      <c r="E250" s="17"/>
      <c r="F250" s="17"/>
      <c r="G250" s="17"/>
      <c r="H250" s="18"/>
      <c r="I250" s="18"/>
      <c r="J250" s="18"/>
      <c r="K250" s="18"/>
      <c r="L250" s="8"/>
      <c r="M250" s="8"/>
    </row>
    <row r="251" spans="1:13" ht="42" customHeight="1">
      <c r="A251" s="10"/>
      <c r="B251" s="3"/>
      <c r="C251" s="17"/>
      <c r="D251" s="17"/>
      <c r="E251" s="17"/>
      <c r="F251" s="17"/>
      <c r="G251" s="17"/>
      <c r="H251" s="18"/>
      <c r="I251" s="18"/>
      <c r="J251" s="18"/>
      <c r="K251" s="18"/>
      <c r="L251" s="8"/>
      <c r="M251" s="8"/>
    </row>
    <row r="252" spans="1:13" ht="42" customHeight="1">
      <c r="A252" s="10"/>
      <c r="B252" s="3"/>
      <c r="C252" s="17"/>
      <c r="D252" s="17"/>
      <c r="E252" s="17"/>
      <c r="F252" s="17"/>
      <c r="G252" s="17"/>
      <c r="H252" s="18"/>
      <c r="I252" s="18"/>
      <c r="J252" s="18"/>
      <c r="K252" s="18"/>
      <c r="L252" s="8"/>
      <c r="M252" s="8"/>
    </row>
    <row r="253" spans="1:13" ht="42" customHeight="1">
      <c r="A253" s="10"/>
      <c r="B253" s="3"/>
      <c r="C253" s="17"/>
      <c r="D253" s="17"/>
      <c r="E253" s="17"/>
      <c r="F253" s="17"/>
      <c r="G253" s="17"/>
      <c r="H253" s="18"/>
      <c r="I253" s="18"/>
      <c r="J253" s="18"/>
      <c r="K253" s="18"/>
      <c r="L253" s="22"/>
      <c r="M253" s="8"/>
    </row>
    <row r="254" spans="1:13" ht="42" customHeight="1">
      <c r="A254" s="10"/>
      <c r="B254" s="3"/>
      <c r="C254" s="19"/>
      <c r="D254" s="19"/>
      <c r="E254" s="19"/>
      <c r="F254" s="19"/>
      <c r="G254" s="19"/>
      <c r="H254" s="18"/>
      <c r="I254" s="18"/>
      <c r="J254" s="18"/>
      <c r="K254" s="18"/>
      <c r="L254" s="8"/>
      <c r="M254" s="8"/>
    </row>
    <row r="255" spans="1:13">
      <c r="A255" s="3"/>
      <c r="B255" s="3"/>
      <c r="C255" s="13"/>
      <c r="D255" s="13"/>
      <c r="E255" s="13"/>
      <c r="F255" s="13"/>
      <c r="G255" s="13"/>
      <c r="H255" s="3"/>
      <c r="I255" s="3"/>
      <c r="J255" s="3"/>
      <c r="K255" s="3"/>
      <c r="L255" s="3"/>
      <c r="M255" s="3"/>
    </row>
    <row r="256" spans="1:13" ht="14.25">
      <c r="A256" s="3"/>
      <c r="B256" s="3"/>
      <c r="C256" s="23"/>
      <c r="D256" s="23"/>
      <c r="E256" s="23"/>
      <c r="F256" s="23"/>
      <c r="G256" s="23"/>
      <c r="H256" s="26"/>
      <c r="I256" s="26"/>
      <c r="J256" s="26"/>
      <c r="K256" s="26"/>
      <c r="L256" s="26"/>
      <c r="M256" s="26"/>
    </row>
    <row r="257" spans="1:13" ht="18">
      <c r="A257" s="3"/>
      <c r="B257" s="3"/>
      <c r="C257" s="13"/>
      <c r="D257" s="13"/>
      <c r="E257" s="13"/>
      <c r="F257" s="13"/>
      <c r="G257" s="13"/>
      <c r="H257" s="284"/>
      <c r="I257" s="284"/>
      <c r="J257" s="284"/>
      <c r="K257" s="284"/>
      <c r="L257" s="284"/>
      <c r="M257" s="284"/>
    </row>
    <row r="258" spans="1:13">
      <c r="A258" s="3"/>
      <c r="B258" s="3"/>
      <c r="C258" s="13"/>
      <c r="D258" s="13"/>
      <c r="E258" s="13"/>
      <c r="F258" s="13"/>
      <c r="G258" s="13"/>
      <c r="H258" s="3"/>
      <c r="I258" s="3"/>
      <c r="J258" s="3"/>
      <c r="K258" s="3"/>
      <c r="L258" s="3"/>
      <c r="M258" s="3"/>
    </row>
    <row r="259" spans="1:13">
      <c r="A259" s="3"/>
      <c r="B259" s="3"/>
      <c r="C259" s="13"/>
      <c r="D259" s="13"/>
      <c r="E259" s="13"/>
      <c r="F259" s="13"/>
      <c r="G259" s="13"/>
      <c r="H259" s="3"/>
      <c r="I259" s="3"/>
      <c r="J259" s="3"/>
      <c r="K259" s="3"/>
      <c r="L259" s="3"/>
      <c r="M259" s="3"/>
    </row>
    <row r="260" spans="1:13">
      <c r="A260" s="3"/>
      <c r="B260" s="3"/>
      <c r="C260" s="13"/>
      <c r="D260" s="13"/>
      <c r="E260" s="13"/>
      <c r="F260" s="13"/>
      <c r="G260" s="13"/>
      <c r="H260" s="3"/>
      <c r="I260" s="3"/>
      <c r="J260" s="3"/>
      <c r="K260" s="3"/>
      <c r="L260" s="3"/>
      <c r="M260" s="3"/>
    </row>
    <row r="261" spans="1:1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1:13">
      <c r="A262" s="3"/>
      <c r="B262" s="3"/>
      <c r="C262" s="13"/>
      <c r="D262" s="13"/>
      <c r="E262" s="13"/>
      <c r="F262" s="13"/>
      <c r="G262" s="13"/>
      <c r="H262" s="3"/>
      <c r="I262" s="3"/>
      <c r="J262" s="3"/>
      <c r="K262" s="3"/>
      <c r="L262" s="3"/>
      <c r="M262" s="3"/>
    </row>
    <row r="263" spans="1:13">
      <c r="A263" s="3"/>
      <c r="B263" s="3"/>
      <c r="C263" s="13"/>
      <c r="D263" s="13"/>
      <c r="E263" s="13"/>
      <c r="F263" s="13"/>
      <c r="G263" s="13"/>
      <c r="H263" s="3"/>
      <c r="I263" s="3"/>
      <c r="J263" s="3"/>
      <c r="K263" s="3"/>
      <c r="L263" s="3"/>
      <c r="M263" s="3"/>
    </row>
    <row r="264" spans="1:13">
      <c r="A264" s="3"/>
      <c r="B264" s="3"/>
      <c r="C264" s="13"/>
      <c r="D264" s="13"/>
      <c r="E264" s="13"/>
      <c r="F264" s="13"/>
      <c r="G264" s="13"/>
      <c r="H264" s="3"/>
      <c r="I264" s="3"/>
      <c r="J264" s="3"/>
      <c r="K264" s="3"/>
      <c r="L264" s="3"/>
      <c r="M264" s="3"/>
    </row>
    <row r="265" spans="1:13">
      <c r="A265" s="3"/>
      <c r="B265" s="3"/>
      <c r="C265" s="13"/>
      <c r="D265" s="13"/>
      <c r="E265" s="13"/>
      <c r="F265" s="13"/>
      <c r="G265" s="13"/>
      <c r="H265" s="3"/>
      <c r="I265" s="3"/>
      <c r="J265" s="3"/>
      <c r="K265" s="3"/>
      <c r="L265" s="3"/>
      <c r="M265" s="3"/>
    </row>
    <row r="266" spans="1:13">
      <c r="A266" s="3"/>
      <c r="B266" s="3"/>
      <c r="C266" s="13"/>
      <c r="D266" s="13"/>
      <c r="E266" s="13"/>
      <c r="F266" s="13"/>
      <c r="G266" s="13"/>
      <c r="H266" s="3"/>
      <c r="I266" s="3"/>
      <c r="J266" s="3"/>
      <c r="K266" s="3"/>
      <c r="L266" s="3"/>
      <c r="M266" s="3"/>
    </row>
    <row r="267" spans="1:13">
      <c r="A267" s="3"/>
      <c r="B267" s="3"/>
      <c r="C267" s="13"/>
      <c r="D267" s="13"/>
      <c r="E267" s="13"/>
      <c r="F267" s="13"/>
      <c r="G267" s="13"/>
      <c r="H267" s="3"/>
      <c r="I267" s="3"/>
      <c r="J267" s="3"/>
      <c r="K267" s="3"/>
      <c r="L267" s="3"/>
      <c r="M267" s="3"/>
    </row>
    <row r="268" spans="1:13">
      <c r="A268" s="3"/>
      <c r="B268" s="3"/>
      <c r="C268" s="13"/>
      <c r="D268" s="13"/>
      <c r="E268" s="13"/>
      <c r="F268" s="13"/>
      <c r="G268" s="13"/>
      <c r="H268" s="3"/>
      <c r="I268" s="3"/>
      <c r="J268" s="3"/>
      <c r="K268" s="3"/>
      <c r="L268" s="3"/>
      <c r="M268" s="3"/>
    </row>
    <row r="269" spans="1:13">
      <c r="A269" s="3"/>
      <c r="B269" s="3"/>
      <c r="C269" s="13"/>
      <c r="D269" s="13"/>
      <c r="E269" s="13"/>
      <c r="F269" s="13"/>
      <c r="G269" s="13"/>
      <c r="H269" s="3"/>
      <c r="I269" s="3"/>
      <c r="J269" s="3"/>
      <c r="K269" s="3"/>
      <c r="L269" s="3"/>
      <c r="M269" s="3"/>
    </row>
    <row r="270" spans="1:13" ht="15.75">
      <c r="A270" s="3"/>
      <c r="B270" s="3"/>
      <c r="C270" s="13"/>
      <c r="D270" s="13"/>
      <c r="E270" s="13"/>
      <c r="F270" s="13"/>
      <c r="G270" s="13"/>
      <c r="H270" s="9"/>
      <c r="I270" s="9"/>
      <c r="J270" s="9"/>
      <c r="K270" s="9"/>
      <c r="L270" s="9"/>
      <c r="M270" s="9"/>
    </row>
    <row r="271" spans="1:13" ht="87" customHeight="1">
      <c r="A271" s="3"/>
      <c r="B271" s="3"/>
      <c r="C271" s="13"/>
      <c r="D271" s="13"/>
      <c r="E271" s="13"/>
      <c r="F271" s="13"/>
      <c r="G271" s="13"/>
      <c r="H271" s="3"/>
      <c r="I271" s="3"/>
      <c r="J271" s="3"/>
      <c r="K271" s="3"/>
      <c r="L271" s="3"/>
      <c r="M271" s="3"/>
    </row>
    <row r="272" spans="1:13" ht="20.25">
      <c r="A272" s="14"/>
      <c r="B272" s="12"/>
      <c r="C272" s="15"/>
      <c r="D272" s="15"/>
      <c r="E272" s="15"/>
      <c r="F272" s="15"/>
      <c r="G272" s="15"/>
      <c r="H272" s="16"/>
      <c r="I272" s="16"/>
      <c r="J272" s="16"/>
      <c r="K272" s="16"/>
      <c r="L272" s="16"/>
      <c r="M272" s="16"/>
    </row>
    <row r="273" spans="1:13" ht="42" customHeight="1">
      <c r="A273" s="10"/>
      <c r="B273" s="3"/>
      <c r="C273" s="17"/>
      <c r="D273" s="17"/>
      <c r="E273" s="17"/>
      <c r="F273" s="17"/>
      <c r="G273" s="17"/>
      <c r="H273" s="29"/>
      <c r="I273" s="29"/>
      <c r="J273" s="29"/>
      <c r="K273" s="18"/>
      <c r="L273" s="8"/>
      <c r="M273" s="8"/>
    </row>
    <row r="274" spans="1:13" ht="42" customHeight="1">
      <c r="A274" s="10"/>
      <c r="B274" s="3"/>
      <c r="C274" s="17"/>
      <c r="D274" s="17"/>
      <c r="E274" s="17"/>
      <c r="F274" s="17"/>
      <c r="G274" s="17"/>
      <c r="H274" s="18"/>
      <c r="I274" s="18"/>
      <c r="J274" s="18"/>
      <c r="K274" s="18"/>
      <c r="L274" s="8"/>
      <c r="M274" s="8"/>
    </row>
    <row r="275" spans="1:13" ht="42" customHeight="1">
      <c r="A275" s="10"/>
      <c r="B275" s="3"/>
      <c r="C275" s="17"/>
      <c r="D275" s="17"/>
      <c r="E275" s="17"/>
      <c r="F275" s="17"/>
      <c r="G275" s="17"/>
      <c r="H275" s="18"/>
      <c r="I275" s="18"/>
      <c r="J275" s="18"/>
      <c r="K275" s="18"/>
      <c r="L275" s="8"/>
      <c r="M275" s="8"/>
    </row>
    <row r="276" spans="1:13" ht="42" customHeight="1">
      <c r="A276" s="10"/>
      <c r="B276" s="3"/>
      <c r="C276" s="17"/>
      <c r="D276" s="17"/>
      <c r="E276" s="17"/>
      <c r="F276" s="17"/>
      <c r="G276" s="17"/>
      <c r="H276" s="18"/>
      <c r="I276" s="18"/>
      <c r="J276" s="18"/>
      <c r="K276" s="18"/>
      <c r="L276" s="8"/>
      <c r="M276" s="8"/>
    </row>
    <row r="277" spans="1:13" ht="42" customHeight="1">
      <c r="A277" s="10"/>
      <c r="B277" s="3"/>
      <c r="C277" s="17"/>
      <c r="D277" s="17"/>
      <c r="E277" s="17"/>
      <c r="F277" s="17"/>
      <c r="G277" s="17"/>
      <c r="H277" s="18"/>
      <c r="I277" s="18"/>
      <c r="J277" s="18"/>
      <c r="K277" s="18"/>
      <c r="L277" s="8"/>
      <c r="M277" s="8"/>
    </row>
    <row r="278" spans="1:13" ht="42" customHeight="1">
      <c r="A278" s="10"/>
      <c r="B278" s="3"/>
      <c r="C278" s="17"/>
      <c r="D278" s="17"/>
      <c r="E278" s="17"/>
      <c r="F278" s="17"/>
      <c r="G278" s="17"/>
      <c r="H278" s="18"/>
      <c r="I278" s="18"/>
      <c r="J278" s="18"/>
      <c r="K278" s="18"/>
      <c r="L278" s="8"/>
      <c r="M278" s="8"/>
    </row>
    <row r="279" spans="1:13" ht="42" customHeight="1">
      <c r="A279" s="10"/>
      <c r="B279" s="3"/>
      <c r="C279" s="17"/>
      <c r="D279" s="17"/>
      <c r="E279" s="17"/>
      <c r="F279" s="17"/>
      <c r="G279" s="17"/>
      <c r="H279" s="18"/>
      <c r="I279" s="18"/>
      <c r="J279" s="18"/>
      <c r="K279" s="18"/>
      <c r="L279" s="8"/>
      <c r="M279" s="8"/>
    </row>
    <row r="280" spans="1:13" ht="42" customHeight="1">
      <c r="A280" s="10"/>
      <c r="B280" s="3"/>
      <c r="C280" s="17"/>
      <c r="D280" s="17"/>
      <c r="E280" s="17"/>
      <c r="F280" s="17"/>
      <c r="G280" s="17"/>
      <c r="H280" s="18"/>
      <c r="I280" s="18"/>
      <c r="J280" s="18"/>
      <c r="K280" s="18"/>
      <c r="L280" s="8"/>
      <c r="M280" s="8"/>
    </row>
    <row r="281" spans="1:13" ht="42" customHeight="1">
      <c r="A281" s="10"/>
      <c r="B281" s="3"/>
      <c r="C281" s="17"/>
      <c r="D281" s="17"/>
      <c r="E281" s="17"/>
      <c r="F281" s="17"/>
      <c r="G281" s="17"/>
      <c r="H281" s="18"/>
      <c r="I281" s="18"/>
      <c r="J281" s="18"/>
      <c r="K281" s="18"/>
      <c r="L281" s="8"/>
      <c r="M281" s="8"/>
    </row>
    <row r="282" spans="1:13" ht="42" customHeight="1">
      <c r="A282" s="10"/>
      <c r="B282" s="3"/>
      <c r="C282" s="17"/>
      <c r="D282" s="17"/>
      <c r="E282" s="17"/>
      <c r="F282" s="17"/>
      <c r="G282" s="17"/>
      <c r="H282" s="18"/>
      <c r="I282" s="18"/>
      <c r="J282" s="18"/>
      <c r="K282" s="18"/>
      <c r="L282" s="8"/>
      <c r="M282" s="8"/>
    </row>
    <row r="283" spans="1:13" ht="42" customHeight="1">
      <c r="A283" s="10"/>
      <c r="B283" s="3"/>
      <c r="C283" s="17"/>
      <c r="D283" s="17"/>
      <c r="E283" s="17"/>
      <c r="F283" s="17"/>
      <c r="G283" s="17"/>
      <c r="H283" s="18"/>
      <c r="I283" s="18"/>
      <c r="J283" s="18"/>
      <c r="K283" s="18"/>
      <c r="L283" s="8"/>
      <c r="M283" s="8"/>
    </row>
    <row r="284" spans="1:13" ht="42" customHeight="1">
      <c r="A284" s="10"/>
      <c r="B284" s="3"/>
      <c r="C284" s="17"/>
      <c r="D284" s="17"/>
      <c r="E284" s="17"/>
      <c r="F284" s="17"/>
      <c r="G284" s="17"/>
      <c r="H284" s="18"/>
      <c r="I284" s="18"/>
      <c r="J284" s="18"/>
      <c r="K284" s="18"/>
      <c r="L284" s="8"/>
      <c r="M284" s="8"/>
    </row>
    <row r="285" spans="1:13" ht="42" customHeight="1">
      <c r="A285" s="10"/>
      <c r="B285" s="3"/>
      <c r="C285" s="19"/>
      <c r="D285" s="19"/>
      <c r="E285" s="19"/>
      <c r="F285" s="19"/>
      <c r="G285" s="19"/>
      <c r="H285" s="18"/>
      <c r="I285" s="18"/>
      <c r="J285" s="18"/>
      <c r="K285" s="18"/>
      <c r="L285" s="22"/>
      <c r="M285" s="8"/>
    </row>
    <row r="286" spans="1:13" ht="42" customHeight="1">
      <c r="A286" s="10"/>
      <c r="B286" s="3"/>
      <c r="C286" s="19"/>
      <c r="D286" s="19"/>
      <c r="E286" s="19"/>
      <c r="F286" s="19"/>
      <c r="G286" s="19"/>
      <c r="H286" s="18"/>
      <c r="I286" s="18"/>
      <c r="J286" s="18"/>
      <c r="K286" s="18"/>
      <c r="L286" s="8"/>
      <c r="M286" s="8"/>
    </row>
    <row r="287" spans="1:13" ht="42" customHeight="1">
      <c r="A287" s="10"/>
      <c r="B287" s="3"/>
      <c r="C287" s="17"/>
      <c r="D287" s="17"/>
      <c r="E287" s="17"/>
      <c r="F287" s="17"/>
      <c r="G287" s="17"/>
      <c r="H287" s="18"/>
      <c r="I287" s="18"/>
      <c r="J287" s="18"/>
      <c r="K287" s="18"/>
      <c r="L287" s="8"/>
      <c r="M287" s="8"/>
    </row>
    <row r="288" spans="1:13" ht="42" customHeight="1">
      <c r="A288" s="10"/>
      <c r="B288" s="3"/>
      <c r="C288" s="17"/>
      <c r="D288" s="17"/>
      <c r="E288" s="17"/>
      <c r="F288" s="17"/>
      <c r="G288" s="17"/>
      <c r="H288" s="18"/>
      <c r="I288" s="18"/>
      <c r="J288" s="18"/>
      <c r="K288" s="18"/>
      <c r="L288" s="8"/>
      <c r="M288" s="8"/>
    </row>
    <row r="289" spans="1:13" ht="42" customHeight="1">
      <c r="A289" s="10"/>
      <c r="B289" s="3"/>
      <c r="C289" s="17"/>
      <c r="D289" s="17"/>
      <c r="E289" s="17"/>
      <c r="F289" s="17"/>
      <c r="G289" s="17"/>
      <c r="H289" s="18"/>
      <c r="I289" s="18"/>
      <c r="J289" s="18"/>
      <c r="K289" s="18"/>
      <c r="L289" s="8"/>
      <c r="M289" s="8"/>
    </row>
    <row r="290" spans="1:13" ht="42" customHeight="1">
      <c r="A290" s="10"/>
      <c r="B290" s="3"/>
      <c r="C290" s="17"/>
      <c r="D290" s="17"/>
      <c r="E290" s="17"/>
      <c r="F290" s="17"/>
      <c r="G290" s="17"/>
      <c r="H290" s="18"/>
      <c r="I290" s="18"/>
      <c r="J290" s="18"/>
      <c r="K290" s="18"/>
      <c r="L290" s="22"/>
      <c r="M290" s="8"/>
    </row>
    <row r="291" spans="1:13" ht="42" customHeight="1">
      <c r="A291" s="10"/>
      <c r="B291" s="3"/>
      <c r="C291" s="19"/>
      <c r="D291" s="19"/>
      <c r="E291" s="19"/>
      <c r="F291" s="19"/>
      <c r="G291" s="19"/>
      <c r="H291" s="18"/>
      <c r="I291" s="18"/>
      <c r="J291" s="18"/>
      <c r="K291" s="18"/>
      <c r="L291" s="8"/>
      <c r="M291" s="8"/>
    </row>
    <row r="292" spans="1:13">
      <c r="A292" s="3"/>
      <c r="B292" s="3"/>
      <c r="C292" s="13"/>
      <c r="D292" s="13"/>
      <c r="E292" s="13"/>
      <c r="F292" s="13"/>
      <c r="G292" s="13"/>
      <c r="H292" s="3"/>
      <c r="I292" s="3"/>
      <c r="J292" s="3"/>
      <c r="K292" s="3"/>
      <c r="L292" s="3"/>
      <c r="M292" s="3"/>
    </row>
    <row r="293" spans="1:13" ht="14.25">
      <c r="A293" s="3"/>
      <c r="B293" s="3"/>
      <c r="C293" s="23"/>
      <c r="D293" s="23"/>
      <c r="E293" s="23"/>
      <c r="F293" s="23"/>
      <c r="G293" s="23"/>
      <c r="H293" s="26"/>
      <c r="I293" s="26"/>
      <c r="J293" s="26"/>
      <c r="K293" s="26"/>
      <c r="L293" s="26"/>
      <c r="M293" s="26"/>
    </row>
    <row r="294" spans="1:13" ht="18">
      <c r="A294" s="3"/>
      <c r="B294" s="3"/>
      <c r="C294" s="13"/>
      <c r="D294" s="13"/>
      <c r="E294" s="13"/>
      <c r="F294" s="13"/>
      <c r="G294" s="13"/>
      <c r="H294" s="284"/>
      <c r="I294" s="284"/>
      <c r="J294" s="284"/>
      <c r="K294" s="284"/>
      <c r="L294" s="284"/>
      <c r="M294" s="284"/>
    </row>
    <row r="295" spans="1:13">
      <c r="A295" s="3"/>
      <c r="B295" s="3"/>
      <c r="C295" s="13"/>
      <c r="D295" s="13"/>
      <c r="E295" s="13"/>
      <c r="F295" s="13"/>
      <c r="G295" s="13"/>
      <c r="H295" s="3"/>
      <c r="I295" s="3"/>
      <c r="J295" s="3"/>
      <c r="K295" s="3"/>
      <c r="L295" s="3"/>
      <c r="M295" s="3"/>
    </row>
    <row r="296" spans="1:13">
      <c r="A296" s="3"/>
      <c r="B296" s="3"/>
      <c r="C296" s="13"/>
      <c r="D296" s="13"/>
      <c r="E296" s="13"/>
      <c r="F296" s="13"/>
      <c r="G296" s="13"/>
      <c r="H296" s="3"/>
      <c r="I296" s="3"/>
      <c r="J296" s="3"/>
      <c r="K296" s="3"/>
      <c r="L296" s="3"/>
      <c r="M296" s="3"/>
    </row>
    <row r="297" spans="1:13">
      <c r="A297" s="3"/>
      <c r="B297" s="3"/>
      <c r="C297" s="13"/>
      <c r="D297" s="13"/>
      <c r="E297" s="13"/>
      <c r="F297" s="13"/>
      <c r="G297" s="13"/>
      <c r="H297" s="3"/>
      <c r="I297" s="3"/>
      <c r="J297" s="3"/>
      <c r="K297" s="3"/>
      <c r="L297" s="3"/>
      <c r="M297" s="3"/>
    </row>
    <row r="298" spans="1:1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1:13">
      <c r="A299" s="3"/>
      <c r="B299" s="3"/>
      <c r="C299" s="13"/>
      <c r="D299" s="13"/>
      <c r="E299" s="13"/>
      <c r="F299" s="13"/>
      <c r="G299" s="13"/>
      <c r="H299" s="3"/>
      <c r="I299" s="3"/>
      <c r="J299" s="3"/>
      <c r="K299" s="3"/>
      <c r="L299" s="3"/>
      <c r="M299" s="3"/>
    </row>
    <row r="300" spans="1:13">
      <c r="A300" s="3"/>
      <c r="B300" s="3"/>
      <c r="C300" s="13"/>
      <c r="D300" s="13"/>
      <c r="E300" s="13"/>
      <c r="F300" s="13"/>
      <c r="G300" s="13"/>
      <c r="H300" s="3"/>
      <c r="I300" s="3"/>
      <c r="J300" s="3"/>
      <c r="K300" s="3"/>
      <c r="L300" s="3"/>
      <c r="M300" s="3"/>
    </row>
    <row r="301" spans="1:13">
      <c r="A301" s="3"/>
      <c r="B301" s="3"/>
      <c r="C301" s="13"/>
      <c r="D301" s="13"/>
      <c r="E301" s="13"/>
      <c r="F301" s="13"/>
      <c r="G301" s="13"/>
      <c r="H301" s="3"/>
      <c r="I301" s="3"/>
      <c r="J301" s="3"/>
      <c r="K301" s="3"/>
      <c r="L301" s="3"/>
      <c r="M301" s="3"/>
    </row>
    <row r="302" spans="1:13">
      <c r="A302" s="3"/>
      <c r="B302" s="3"/>
      <c r="C302" s="13"/>
      <c r="D302" s="13"/>
      <c r="E302" s="13"/>
      <c r="F302" s="13"/>
      <c r="G302" s="13"/>
      <c r="H302" s="3"/>
      <c r="I302" s="3"/>
      <c r="J302" s="3"/>
      <c r="K302" s="3"/>
      <c r="L302" s="3"/>
      <c r="M302" s="3"/>
    </row>
    <row r="303" spans="1:13">
      <c r="A303" s="3"/>
      <c r="B303" s="3"/>
      <c r="C303" s="13"/>
      <c r="D303" s="13"/>
      <c r="E303" s="13"/>
      <c r="F303" s="13"/>
      <c r="G303" s="13"/>
      <c r="H303" s="3"/>
      <c r="I303" s="3"/>
      <c r="J303" s="3"/>
      <c r="K303" s="3"/>
      <c r="L303" s="3"/>
      <c r="M303" s="3"/>
    </row>
    <row r="304" spans="1:13">
      <c r="A304" s="3"/>
      <c r="B304" s="3"/>
      <c r="C304" s="13"/>
      <c r="D304" s="13"/>
      <c r="E304" s="13"/>
      <c r="F304" s="13"/>
      <c r="G304" s="13"/>
      <c r="H304" s="3"/>
      <c r="I304" s="3"/>
      <c r="J304" s="3"/>
      <c r="K304" s="3"/>
      <c r="L304" s="3"/>
      <c r="M304" s="3"/>
    </row>
    <row r="305" spans="1:13">
      <c r="A305" s="3"/>
      <c r="B305" s="3"/>
      <c r="C305" s="13"/>
      <c r="D305" s="13"/>
      <c r="E305" s="13"/>
      <c r="F305" s="13"/>
      <c r="G305" s="13"/>
      <c r="H305" s="3"/>
      <c r="I305" s="3"/>
      <c r="J305" s="3"/>
      <c r="K305" s="3"/>
      <c r="L305" s="3"/>
      <c r="M305" s="3"/>
    </row>
    <row r="306" spans="1:13">
      <c r="A306" s="3"/>
      <c r="B306" s="3"/>
      <c r="C306" s="13"/>
      <c r="D306" s="13"/>
      <c r="E306" s="13"/>
      <c r="F306" s="13"/>
      <c r="G306" s="13"/>
      <c r="H306" s="3"/>
      <c r="I306" s="3"/>
      <c r="J306" s="3"/>
      <c r="K306" s="3"/>
      <c r="L306" s="3"/>
      <c r="M306" s="3"/>
    </row>
    <row r="307" spans="1:13" ht="15.75">
      <c r="A307" s="3"/>
      <c r="B307" s="3"/>
      <c r="C307" s="13"/>
      <c r="D307" s="13"/>
      <c r="E307" s="13"/>
      <c r="F307" s="13"/>
      <c r="G307" s="13"/>
      <c r="H307" s="9"/>
      <c r="I307" s="9"/>
      <c r="J307" s="9"/>
      <c r="K307" s="9"/>
      <c r="L307" s="9"/>
      <c r="M307" s="9"/>
    </row>
    <row r="308" spans="1:13" ht="87" customHeight="1">
      <c r="A308" s="3"/>
      <c r="B308" s="3"/>
      <c r="C308" s="13"/>
      <c r="D308" s="13"/>
      <c r="E308" s="13"/>
      <c r="F308" s="13"/>
      <c r="G308" s="13"/>
      <c r="H308" s="3"/>
      <c r="I308" s="3"/>
      <c r="J308" s="3"/>
      <c r="K308" s="3"/>
      <c r="L308" s="3"/>
      <c r="M308" s="3"/>
    </row>
    <row r="309" spans="1:13" ht="20.25">
      <c r="A309" s="14"/>
      <c r="B309" s="12"/>
      <c r="C309" s="15"/>
      <c r="D309" s="15"/>
      <c r="E309" s="15"/>
      <c r="F309" s="15"/>
      <c r="G309" s="15"/>
      <c r="H309" s="16"/>
      <c r="I309" s="16"/>
      <c r="J309" s="16"/>
      <c r="K309" s="16"/>
      <c r="L309" s="16"/>
      <c r="M309" s="16"/>
    </row>
    <row r="310" spans="1:13" ht="42" customHeight="1">
      <c r="A310" s="10"/>
      <c r="B310" s="3"/>
      <c r="C310" s="17"/>
      <c r="D310" s="17"/>
      <c r="E310" s="17"/>
      <c r="F310" s="17"/>
      <c r="G310" s="17"/>
      <c r="H310" s="29"/>
      <c r="I310" s="29"/>
      <c r="J310" s="29"/>
      <c r="K310" s="18"/>
      <c r="L310" s="8"/>
      <c r="M310" s="8"/>
    </row>
    <row r="311" spans="1:13" ht="42" customHeight="1">
      <c r="A311" s="10"/>
      <c r="B311" s="3"/>
      <c r="C311" s="17"/>
      <c r="D311" s="17"/>
      <c r="E311" s="17"/>
      <c r="F311" s="17"/>
      <c r="G311" s="17"/>
      <c r="H311" s="18"/>
      <c r="I311" s="18"/>
      <c r="J311" s="18"/>
      <c r="K311" s="18"/>
      <c r="L311" s="8"/>
      <c r="M311" s="8"/>
    </row>
    <row r="312" spans="1:13" ht="42" customHeight="1">
      <c r="A312" s="10"/>
      <c r="B312" s="3"/>
      <c r="C312" s="17"/>
      <c r="D312" s="17"/>
      <c r="E312" s="17"/>
      <c r="F312" s="17"/>
      <c r="G312" s="17"/>
      <c r="H312" s="18"/>
      <c r="I312" s="18"/>
      <c r="J312" s="18"/>
      <c r="K312" s="18"/>
      <c r="L312" s="8"/>
      <c r="M312" s="8"/>
    </row>
    <row r="313" spans="1:13" ht="42" customHeight="1">
      <c r="A313" s="10"/>
      <c r="B313" s="3"/>
      <c r="C313" s="17"/>
      <c r="D313" s="17"/>
      <c r="E313" s="17"/>
      <c r="F313" s="17"/>
      <c r="G313" s="17"/>
      <c r="H313" s="18"/>
      <c r="I313" s="18"/>
      <c r="J313" s="18"/>
      <c r="K313" s="18"/>
      <c r="L313" s="8"/>
      <c r="M313" s="8"/>
    </row>
    <row r="314" spans="1:13" ht="42" customHeight="1">
      <c r="A314" s="10"/>
      <c r="B314" s="3"/>
      <c r="C314" s="17"/>
      <c r="D314" s="17"/>
      <c r="E314" s="17"/>
      <c r="F314" s="17"/>
      <c r="G314" s="17"/>
      <c r="H314" s="18"/>
      <c r="I314" s="18"/>
      <c r="J314" s="18"/>
      <c r="K314" s="18"/>
      <c r="L314" s="8"/>
      <c r="M314" s="8"/>
    </row>
    <row r="315" spans="1:13" ht="42" customHeight="1">
      <c r="A315" s="10"/>
      <c r="B315" s="3"/>
      <c r="C315" s="17"/>
      <c r="D315" s="17"/>
      <c r="E315" s="17"/>
      <c r="F315" s="17"/>
      <c r="G315" s="17"/>
      <c r="H315" s="18"/>
      <c r="I315" s="18"/>
      <c r="J315" s="18"/>
      <c r="K315" s="18"/>
      <c r="L315" s="8"/>
      <c r="M315" s="8"/>
    </row>
    <row r="316" spans="1:13" ht="42" customHeight="1">
      <c r="A316" s="10"/>
      <c r="B316" s="3"/>
      <c r="C316" s="17"/>
      <c r="D316" s="17"/>
      <c r="E316" s="17"/>
      <c r="F316" s="17"/>
      <c r="G316" s="17"/>
      <c r="H316" s="18"/>
      <c r="I316" s="18"/>
      <c r="J316" s="18"/>
      <c r="K316" s="18"/>
      <c r="L316" s="8"/>
      <c r="M316" s="8"/>
    </row>
    <row r="317" spans="1:13" ht="42" customHeight="1">
      <c r="A317" s="10"/>
      <c r="B317" s="3"/>
      <c r="C317" s="17"/>
      <c r="D317" s="17"/>
      <c r="E317" s="17"/>
      <c r="F317" s="17"/>
      <c r="G317" s="17"/>
      <c r="H317" s="18"/>
      <c r="I317" s="18"/>
      <c r="J317" s="18"/>
      <c r="K317" s="18"/>
      <c r="L317" s="8"/>
      <c r="M317" s="8"/>
    </row>
    <row r="318" spans="1:13" ht="42" customHeight="1">
      <c r="A318" s="10"/>
      <c r="B318" s="3"/>
      <c r="C318" s="17"/>
      <c r="D318" s="17"/>
      <c r="E318" s="17"/>
      <c r="F318" s="17"/>
      <c r="G318" s="17"/>
      <c r="H318" s="18"/>
      <c r="I318" s="18"/>
      <c r="J318" s="18"/>
      <c r="K318" s="18"/>
      <c r="L318" s="8"/>
      <c r="M318" s="8"/>
    </row>
    <row r="319" spans="1:13" ht="42" customHeight="1">
      <c r="A319" s="10"/>
      <c r="B319" s="3"/>
      <c r="C319" s="17"/>
      <c r="D319" s="17"/>
      <c r="E319" s="17"/>
      <c r="F319" s="17"/>
      <c r="G319" s="17"/>
      <c r="H319" s="18"/>
      <c r="I319" s="18"/>
      <c r="J319" s="18"/>
      <c r="K319" s="18"/>
      <c r="L319" s="8"/>
      <c r="M319" s="8"/>
    </row>
    <row r="320" spans="1:13" ht="42" customHeight="1">
      <c r="A320" s="10"/>
      <c r="B320" s="3"/>
      <c r="C320" s="17"/>
      <c r="D320" s="17"/>
      <c r="E320" s="17"/>
      <c r="F320" s="17"/>
      <c r="G320" s="17"/>
      <c r="H320" s="18"/>
      <c r="I320" s="18"/>
      <c r="J320" s="18"/>
      <c r="K320" s="18"/>
      <c r="L320" s="8"/>
      <c r="M320" s="8"/>
    </row>
    <row r="321" spans="1:13" ht="42" customHeight="1">
      <c r="A321" s="10"/>
      <c r="B321" s="3"/>
      <c r="C321" s="17"/>
      <c r="D321" s="17"/>
      <c r="E321" s="17"/>
      <c r="F321" s="17"/>
      <c r="G321" s="17"/>
      <c r="H321" s="18"/>
      <c r="I321" s="18"/>
      <c r="J321" s="18"/>
      <c r="K321" s="18"/>
      <c r="L321" s="8"/>
      <c r="M321" s="8"/>
    </row>
    <row r="322" spans="1:13" ht="42" customHeight="1">
      <c r="A322" s="10"/>
      <c r="B322" s="3"/>
      <c r="C322" s="19"/>
      <c r="D322" s="19"/>
      <c r="E322" s="19"/>
      <c r="F322" s="19"/>
      <c r="G322" s="19"/>
      <c r="H322" s="18"/>
      <c r="I322" s="18"/>
      <c r="J322" s="18"/>
      <c r="K322" s="18"/>
      <c r="L322" s="22"/>
      <c r="M322" s="8"/>
    </row>
    <row r="323" spans="1:13" ht="42" customHeight="1">
      <c r="A323" s="10"/>
      <c r="B323" s="3"/>
      <c r="C323" s="19"/>
      <c r="D323" s="19"/>
      <c r="E323" s="19"/>
      <c r="F323" s="19"/>
      <c r="G323" s="19"/>
      <c r="H323" s="18"/>
      <c r="I323" s="18"/>
      <c r="J323" s="18"/>
      <c r="K323" s="18"/>
      <c r="L323" s="8"/>
      <c r="M323" s="8"/>
    </row>
    <row r="324" spans="1:13" ht="42" customHeight="1">
      <c r="A324" s="10"/>
      <c r="B324" s="3"/>
      <c r="C324" s="17"/>
      <c r="D324" s="17"/>
      <c r="E324" s="17"/>
      <c r="F324" s="17"/>
      <c r="G324" s="17"/>
      <c r="H324" s="18"/>
      <c r="I324" s="18"/>
      <c r="J324" s="18"/>
      <c r="K324" s="18"/>
      <c r="L324" s="8"/>
      <c r="M324" s="8"/>
    </row>
    <row r="325" spans="1:13" ht="42" customHeight="1">
      <c r="A325" s="10"/>
      <c r="B325" s="3"/>
      <c r="C325" s="17"/>
      <c r="D325" s="17"/>
      <c r="E325" s="17"/>
      <c r="F325" s="17"/>
      <c r="G325" s="17"/>
      <c r="H325" s="18"/>
      <c r="I325" s="18"/>
      <c r="J325" s="18"/>
      <c r="K325" s="18"/>
      <c r="L325" s="8"/>
      <c r="M325" s="8"/>
    </row>
    <row r="326" spans="1:13" ht="42" customHeight="1">
      <c r="A326" s="10"/>
      <c r="B326" s="3"/>
      <c r="C326" s="17"/>
      <c r="D326" s="17"/>
      <c r="E326" s="17"/>
      <c r="F326" s="17"/>
      <c r="G326" s="17"/>
      <c r="H326" s="18"/>
      <c r="I326" s="18"/>
      <c r="J326" s="18"/>
      <c r="K326" s="18"/>
      <c r="L326" s="8"/>
      <c r="M326" s="8"/>
    </row>
    <row r="327" spans="1:13" ht="42" customHeight="1">
      <c r="A327" s="10"/>
      <c r="B327" s="3"/>
      <c r="C327" s="17"/>
      <c r="D327" s="17"/>
      <c r="E327" s="17"/>
      <c r="F327" s="17"/>
      <c r="G327" s="17"/>
      <c r="H327" s="18"/>
      <c r="I327" s="18"/>
      <c r="J327" s="18"/>
      <c r="K327" s="18"/>
      <c r="L327" s="22"/>
      <c r="M327" s="8"/>
    </row>
    <row r="328" spans="1:13" ht="42" customHeight="1">
      <c r="A328" s="10"/>
      <c r="B328" s="3"/>
      <c r="C328" s="19"/>
      <c r="D328" s="19"/>
      <c r="E328" s="19"/>
      <c r="F328" s="19"/>
      <c r="G328" s="19"/>
      <c r="H328" s="18"/>
      <c r="I328" s="18"/>
      <c r="J328" s="18"/>
      <c r="K328" s="18"/>
      <c r="L328" s="8"/>
      <c r="M328" s="8"/>
    </row>
    <row r="329" spans="1:13">
      <c r="A329" s="3"/>
      <c r="B329" s="3"/>
      <c r="C329" s="13"/>
      <c r="D329" s="13"/>
      <c r="E329" s="13"/>
      <c r="F329" s="13"/>
      <c r="G329" s="13"/>
      <c r="H329" s="3"/>
      <c r="I329" s="3"/>
      <c r="J329" s="3"/>
      <c r="K329" s="3"/>
      <c r="L329" s="3"/>
      <c r="M329" s="3"/>
    </row>
    <row r="330" spans="1:13" ht="14.25">
      <c r="A330" s="3"/>
      <c r="B330" s="3"/>
      <c r="C330" s="23"/>
      <c r="D330" s="23"/>
      <c r="E330" s="23"/>
      <c r="F330" s="23"/>
      <c r="G330" s="23"/>
      <c r="H330" s="26"/>
      <c r="I330" s="26"/>
      <c r="J330" s="26"/>
      <c r="K330" s="26"/>
      <c r="L330" s="26"/>
      <c r="M330" s="26"/>
    </row>
    <row r="331" spans="1:13" ht="18">
      <c r="A331" s="3"/>
      <c r="B331" s="3"/>
      <c r="C331" s="13"/>
      <c r="D331" s="13"/>
      <c r="E331" s="13"/>
      <c r="F331" s="13"/>
      <c r="G331" s="13"/>
      <c r="H331" s="284"/>
      <c r="I331" s="284"/>
      <c r="J331" s="284"/>
      <c r="K331" s="284"/>
      <c r="L331" s="284"/>
      <c r="M331" s="284"/>
    </row>
    <row r="332" spans="1:13">
      <c r="A332" s="3"/>
      <c r="B332" s="3"/>
      <c r="C332" s="13"/>
      <c r="D332" s="13"/>
      <c r="E332" s="13"/>
      <c r="F332" s="13"/>
      <c r="G332" s="13"/>
      <c r="H332" s="3"/>
      <c r="I332" s="3"/>
      <c r="J332" s="3"/>
      <c r="K332" s="3"/>
      <c r="L332" s="3"/>
      <c r="M332" s="3"/>
    </row>
    <row r="333" spans="1:13">
      <c r="A333" s="3"/>
      <c r="B333" s="3"/>
      <c r="C333" s="13"/>
      <c r="D333" s="13"/>
      <c r="E333" s="13"/>
      <c r="F333" s="13"/>
      <c r="G333" s="13"/>
      <c r="H333" s="3"/>
      <c r="I333" s="3"/>
      <c r="J333" s="3"/>
      <c r="K333" s="3"/>
      <c r="L333" s="3"/>
      <c r="M333" s="3"/>
    </row>
    <row r="334" spans="1:13">
      <c r="A334" s="3"/>
      <c r="B334" s="3"/>
      <c r="C334" s="13"/>
      <c r="D334" s="13"/>
      <c r="E334" s="13"/>
      <c r="F334" s="13"/>
      <c r="G334" s="13"/>
      <c r="H334" s="3"/>
      <c r="I334" s="3"/>
      <c r="J334" s="3"/>
      <c r="K334" s="3"/>
      <c r="L334" s="3"/>
      <c r="M334" s="3"/>
    </row>
    <row r="335" spans="1:1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1:13">
      <c r="A336" s="3"/>
      <c r="B336" s="3"/>
      <c r="C336" s="13"/>
      <c r="D336" s="13"/>
      <c r="E336" s="13"/>
      <c r="F336" s="13"/>
      <c r="G336" s="13"/>
      <c r="H336" s="3"/>
      <c r="I336" s="3"/>
      <c r="J336" s="3"/>
      <c r="K336" s="3"/>
      <c r="L336" s="3"/>
      <c r="M336" s="3"/>
    </row>
    <row r="337" spans="1:13">
      <c r="A337" s="3"/>
      <c r="B337" s="3"/>
      <c r="C337" s="13"/>
      <c r="D337" s="13"/>
      <c r="E337" s="13"/>
      <c r="F337" s="13"/>
      <c r="G337" s="13"/>
      <c r="H337" s="3"/>
      <c r="I337" s="3"/>
      <c r="J337" s="3"/>
      <c r="K337" s="3"/>
      <c r="L337" s="3"/>
      <c r="M337" s="3"/>
    </row>
    <row r="338" spans="1:13">
      <c r="A338" s="3"/>
      <c r="B338" s="3"/>
      <c r="C338" s="13"/>
      <c r="D338" s="13"/>
      <c r="E338" s="13"/>
      <c r="F338" s="13"/>
      <c r="G338" s="13"/>
      <c r="H338" s="3"/>
      <c r="I338" s="3"/>
      <c r="J338" s="3"/>
      <c r="K338" s="3"/>
      <c r="L338" s="3"/>
      <c r="M338" s="3"/>
    </row>
    <row r="339" spans="1:13">
      <c r="A339" s="3"/>
      <c r="B339" s="3"/>
      <c r="C339" s="13"/>
      <c r="D339" s="13"/>
      <c r="E339" s="13"/>
      <c r="F339" s="13"/>
      <c r="G339" s="13"/>
      <c r="H339" s="3"/>
      <c r="I339" s="3"/>
      <c r="J339" s="3"/>
      <c r="K339" s="3"/>
      <c r="L339" s="3"/>
      <c r="M339" s="3"/>
    </row>
    <row r="340" spans="1:13">
      <c r="A340" s="3"/>
      <c r="B340" s="3"/>
      <c r="C340" s="13"/>
      <c r="D340" s="13"/>
      <c r="E340" s="13"/>
      <c r="F340" s="13"/>
      <c r="G340" s="13"/>
      <c r="H340" s="3"/>
      <c r="I340" s="3"/>
      <c r="J340" s="3"/>
      <c r="K340" s="3"/>
      <c r="L340" s="3"/>
      <c r="M340" s="3"/>
    </row>
    <row r="341" spans="1:13">
      <c r="A341" s="3"/>
      <c r="B341" s="3"/>
      <c r="C341" s="13"/>
      <c r="D341" s="13"/>
      <c r="E341" s="13"/>
      <c r="F341" s="13"/>
      <c r="G341" s="13"/>
      <c r="H341" s="3"/>
      <c r="I341" s="3"/>
      <c r="J341" s="3"/>
      <c r="K341" s="3"/>
      <c r="L341" s="3"/>
      <c r="M341" s="3"/>
    </row>
    <row r="342" spans="1:13">
      <c r="A342" s="3"/>
      <c r="B342" s="3"/>
      <c r="C342" s="13"/>
      <c r="D342" s="13"/>
      <c r="E342" s="13"/>
      <c r="F342" s="13"/>
      <c r="G342" s="13"/>
      <c r="H342" s="3"/>
      <c r="I342" s="3"/>
      <c r="J342" s="3"/>
      <c r="K342" s="3"/>
      <c r="L342" s="3"/>
      <c r="M342" s="3"/>
    </row>
    <row r="343" spans="1:13">
      <c r="A343" s="3"/>
      <c r="B343" s="3"/>
      <c r="C343" s="13"/>
      <c r="D343" s="13"/>
      <c r="E343" s="13"/>
      <c r="F343" s="13"/>
      <c r="G343" s="13"/>
      <c r="H343" s="3"/>
      <c r="I343" s="3"/>
      <c r="J343" s="3"/>
      <c r="K343" s="3"/>
      <c r="L343" s="3"/>
      <c r="M343" s="3"/>
    </row>
    <row r="344" spans="1:13">
      <c r="A344" s="3"/>
      <c r="B344" s="3"/>
      <c r="C344" s="13"/>
      <c r="D344" s="13"/>
      <c r="E344" s="13"/>
      <c r="F344" s="13"/>
      <c r="G344" s="13"/>
      <c r="H344" s="3"/>
      <c r="I344" s="3"/>
      <c r="J344" s="3"/>
      <c r="K344" s="3"/>
      <c r="L344" s="3"/>
      <c r="M344" s="3"/>
    </row>
    <row r="345" spans="1:13">
      <c r="A345" s="3"/>
      <c r="B345" s="3"/>
      <c r="C345" s="13"/>
      <c r="D345" s="13"/>
      <c r="E345" s="13"/>
      <c r="F345" s="13"/>
      <c r="G345" s="13"/>
      <c r="H345" s="3"/>
      <c r="I345" s="3"/>
      <c r="J345" s="3"/>
      <c r="K345" s="3"/>
      <c r="L345" s="3"/>
      <c r="M345" s="3"/>
    </row>
    <row r="346" spans="1:13">
      <c r="A346" s="3"/>
      <c r="B346" s="3"/>
      <c r="C346" s="13"/>
      <c r="D346" s="13"/>
      <c r="E346" s="13"/>
      <c r="F346" s="13"/>
      <c r="G346" s="13"/>
      <c r="H346" s="3"/>
      <c r="I346" s="3"/>
      <c r="J346" s="3"/>
      <c r="K346" s="3"/>
      <c r="L346" s="3"/>
      <c r="M346" s="3"/>
    </row>
    <row r="347" spans="1:13">
      <c r="A347" s="3"/>
      <c r="B347" s="3"/>
      <c r="C347" s="13"/>
      <c r="D347" s="13"/>
      <c r="E347" s="13"/>
      <c r="F347" s="13"/>
      <c r="G347" s="13"/>
      <c r="H347" s="3"/>
      <c r="I347" s="3"/>
      <c r="J347" s="3"/>
      <c r="K347" s="3"/>
      <c r="L347" s="3"/>
      <c r="M347" s="3"/>
    </row>
    <row r="348" spans="1:13">
      <c r="A348" s="3"/>
      <c r="B348" s="3"/>
      <c r="C348" s="13"/>
      <c r="D348" s="13"/>
      <c r="E348" s="13"/>
      <c r="F348" s="13"/>
      <c r="G348" s="13"/>
      <c r="H348" s="3"/>
      <c r="I348" s="3"/>
      <c r="J348" s="3"/>
      <c r="K348" s="3"/>
      <c r="L348" s="3"/>
      <c r="M348" s="3"/>
    </row>
    <row r="349" spans="1:13">
      <c r="A349" s="3"/>
      <c r="B349" s="3"/>
      <c r="C349" s="13"/>
      <c r="D349" s="13"/>
      <c r="E349" s="13"/>
      <c r="F349" s="13"/>
      <c r="G349" s="13"/>
      <c r="H349" s="3"/>
      <c r="I349" s="3"/>
      <c r="J349" s="3"/>
      <c r="K349" s="3"/>
      <c r="L349" s="3"/>
      <c r="M349" s="3"/>
    </row>
    <row r="350" spans="1:13">
      <c r="A350" s="3"/>
      <c r="B350" s="3"/>
      <c r="C350" s="13"/>
      <c r="D350" s="13"/>
      <c r="E350" s="13"/>
      <c r="F350" s="13"/>
      <c r="G350" s="13"/>
      <c r="H350" s="3"/>
      <c r="I350" s="3"/>
      <c r="J350" s="3"/>
      <c r="K350" s="3"/>
      <c r="L350" s="3"/>
      <c r="M350" s="3"/>
    </row>
    <row r="351" spans="1:13">
      <c r="A351" s="3"/>
      <c r="B351" s="3"/>
      <c r="C351" s="13"/>
      <c r="D351" s="13"/>
      <c r="E351" s="13"/>
      <c r="F351" s="13"/>
      <c r="G351" s="13"/>
      <c r="H351" s="3"/>
      <c r="I351" s="3"/>
      <c r="J351" s="3"/>
      <c r="K351" s="3"/>
      <c r="L351" s="3"/>
      <c r="M351" s="3"/>
    </row>
    <row r="352" spans="1:13">
      <c r="A352" s="3"/>
      <c r="B352" s="3"/>
      <c r="C352" s="13"/>
      <c r="D352" s="13"/>
      <c r="E352" s="13"/>
      <c r="F352" s="13"/>
      <c r="G352" s="13"/>
      <c r="H352" s="3"/>
      <c r="I352" s="3"/>
      <c r="J352" s="3"/>
      <c r="K352" s="3"/>
      <c r="L352" s="3"/>
      <c r="M352" s="3"/>
    </row>
    <row r="353" spans="1:13">
      <c r="A353" s="3"/>
      <c r="B353" s="3"/>
      <c r="C353" s="13"/>
      <c r="D353" s="13"/>
      <c r="E353" s="13"/>
      <c r="F353" s="13"/>
      <c r="G353" s="13"/>
      <c r="H353" s="3"/>
      <c r="I353" s="3"/>
      <c r="J353" s="3"/>
      <c r="K353" s="3"/>
      <c r="L353" s="3"/>
      <c r="M353" s="3"/>
    </row>
    <row r="354" spans="1:13">
      <c r="A354" s="3"/>
      <c r="B354" s="3"/>
      <c r="C354" s="13"/>
      <c r="D354" s="13"/>
      <c r="E354" s="13"/>
      <c r="F354" s="13"/>
      <c r="G354" s="13"/>
      <c r="H354" s="3"/>
      <c r="I354" s="3"/>
      <c r="J354" s="3"/>
      <c r="K354" s="3"/>
      <c r="L354" s="3"/>
      <c r="M354" s="3"/>
    </row>
    <row r="355" spans="1:13">
      <c r="A355" s="3"/>
      <c r="B355" s="3"/>
      <c r="C355" s="13"/>
      <c r="D355" s="13"/>
      <c r="E355" s="13"/>
      <c r="F355" s="13"/>
      <c r="G355" s="13"/>
      <c r="H355" s="3"/>
      <c r="I355" s="3"/>
      <c r="J355" s="3"/>
      <c r="K355" s="3"/>
      <c r="L355" s="3"/>
      <c r="M355" s="3"/>
    </row>
    <row r="356" spans="1:13">
      <c r="A356" s="3"/>
      <c r="B356" s="3"/>
      <c r="C356" s="13"/>
      <c r="D356" s="13"/>
      <c r="E356" s="13"/>
      <c r="F356" s="13"/>
      <c r="G356" s="13"/>
      <c r="H356" s="3"/>
      <c r="I356" s="3"/>
      <c r="J356" s="3"/>
      <c r="K356" s="3"/>
      <c r="L356" s="3"/>
      <c r="M356" s="3"/>
    </row>
    <row r="357" spans="1:13">
      <c r="A357" s="3"/>
      <c r="B357" s="3"/>
      <c r="C357" s="13"/>
      <c r="D357" s="13"/>
      <c r="E357" s="13"/>
      <c r="F357" s="13"/>
      <c r="G357" s="13"/>
      <c r="H357" s="3"/>
      <c r="I357" s="3"/>
      <c r="J357" s="3"/>
      <c r="K357" s="3"/>
      <c r="L357" s="3"/>
      <c r="M357" s="3"/>
    </row>
    <row r="358" spans="1:13">
      <c r="A358" s="3"/>
      <c r="B358" s="3"/>
      <c r="C358" s="13"/>
      <c r="D358" s="13"/>
      <c r="E358" s="13"/>
      <c r="F358" s="13"/>
      <c r="G358" s="13"/>
      <c r="H358" s="3"/>
      <c r="I358" s="3"/>
      <c r="J358" s="3"/>
      <c r="K358" s="3"/>
      <c r="L358" s="3"/>
      <c r="M358" s="3"/>
    </row>
    <row r="359" spans="1:13">
      <c r="A359" s="3"/>
      <c r="B359" s="3"/>
      <c r="C359" s="13"/>
      <c r="D359" s="13"/>
      <c r="E359" s="13"/>
      <c r="F359" s="13"/>
      <c r="G359" s="13"/>
      <c r="H359" s="3"/>
      <c r="I359" s="3"/>
      <c r="J359" s="3"/>
      <c r="K359" s="3"/>
      <c r="L359" s="3"/>
      <c r="M359" s="3"/>
    </row>
    <row r="360" spans="1:13">
      <c r="A360" s="3"/>
      <c r="B360" s="3"/>
      <c r="C360" s="13"/>
      <c r="D360" s="13"/>
      <c r="E360" s="13"/>
      <c r="F360" s="13"/>
      <c r="G360" s="13"/>
      <c r="H360" s="3"/>
      <c r="I360" s="3"/>
      <c r="J360" s="3"/>
      <c r="K360" s="3"/>
      <c r="L360" s="3"/>
      <c r="M360" s="3"/>
    </row>
  </sheetData>
  <mergeCells count="15">
    <mergeCell ref="H73:M73"/>
    <mergeCell ref="H257:M257"/>
    <mergeCell ref="H294:M294"/>
    <mergeCell ref="H331:M331"/>
    <mergeCell ref="H110:M110"/>
    <mergeCell ref="H147:M147"/>
    <mergeCell ref="H183:M183"/>
    <mergeCell ref="H220:M220"/>
    <mergeCell ref="C1:E1"/>
    <mergeCell ref="I1:N1"/>
    <mergeCell ref="N2:N3"/>
    <mergeCell ref="C2:C3"/>
    <mergeCell ref="M2:M3"/>
    <mergeCell ref="L2:L3"/>
    <mergeCell ref="I2:K2"/>
  </mergeCells>
  <phoneticPr fontId="0" type="noConversion"/>
  <printOptions horizontalCentered="1" verticalCentered="1"/>
  <pageMargins left="0" right="0" top="0.19685039370078741" bottom="0" header="0.19685039370078741" footer="0"/>
  <pageSetup paperSize="9" scale="41" orientation="landscape" r:id="rId1"/>
  <headerFooter alignWithMargins="0">
    <oddHeader>&amp;R&amp;F</oddHeader>
  </headerFooter>
  <rowBreaks count="3" manualBreakCount="3">
    <brk id="28" max="52" man="1"/>
    <brk id="67" max="52" man="1"/>
    <brk id="119" max="52" man="1"/>
  </rowBreaks>
  <colBreaks count="1" manualBreakCount="1">
    <brk id="17" max="15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showRowColHeaders="0" view="pageLayout" topLeftCell="A7" zoomScale="80" zoomScaleNormal="100" zoomScalePageLayoutView="8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191"/>
      <c r="B3" s="191"/>
      <c r="C3" s="191"/>
      <c r="D3" s="191"/>
      <c r="E3" s="191"/>
      <c r="F3" s="191"/>
      <c r="G3" s="191"/>
      <c r="H3" s="191"/>
      <c r="I3" s="191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">
        <v>246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59" t="s">
        <v>19</v>
      </c>
      <c r="B6" s="292">
        <f>'T. DATI'!A7</f>
        <v>1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59" t="s">
        <v>18</v>
      </c>
      <c r="B7" s="292" t="str">
        <f>'T. DATI'!B7</f>
        <v>b</v>
      </c>
      <c r="C7" s="292"/>
      <c r="D7" s="292"/>
      <c r="E7" s="292"/>
      <c r="F7" s="194"/>
      <c r="G7" s="194"/>
      <c r="H7" s="194"/>
      <c r="I7" s="194"/>
    </row>
    <row r="8" spans="1:9" ht="15.75">
      <c r="A8" s="59" t="s">
        <v>20</v>
      </c>
      <c r="B8" s="291">
        <f>'T. DATI'!C7</f>
        <v>26784</v>
      </c>
      <c r="C8" s="292"/>
      <c r="D8" s="292"/>
      <c r="E8" s="54"/>
      <c r="F8" s="194"/>
      <c r="G8" s="194"/>
      <c r="H8" s="194"/>
      <c r="I8" s="194"/>
    </row>
    <row r="9" spans="1:9" ht="15.75">
      <c r="A9" s="59" t="s">
        <v>149</v>
      </c>
      <c r="B9" s="293" t="str">
        <f>'T. DATI'!D7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62">
        <f>'T. DATI'!E7</f>
        <v>1.7</v>
      </c>
      <c r="C12" s="296"/>
      <c r="D12" s="63" t="s">
        <v>27</v>
      </c>
      <c r="E12" s="62">
        <f>'T. DATI'!Q7</f>
        <v>1</v>
      </c>
      <c r="F12" s="134">
        <f>'T. DATI'!R7</f>
        <v>1</v>
      </c>
      <c r="G12" s="296"/>
      <c r="H12" s="63" t="s">
        <v>28</v>
      </c>
      <c r="I12" s="64">
        <f>'T. DATI'!AR7</f>
        <v>1</v>
      </c>
    </row>
    <row r="13" spans="1:9" ht="31.5">
      <c r="A13" s="61" t="s">
        <v>29</v>
      </c>
      <c r="B13" s="62">
        <f>'T. DATI'!F7</f>
        <v>65</v>
      </c>
      <c r="C13" s="296"/>
      <c r="D13" s="63" t="s">
        <v>30</v>
      </c>
      <c r="E13" s="62">
        <f>'T. DATI'!S7</f>
        <v>1</v>
      </c>
      <c r="F13" s="134">
        <f>'T. DATI'!T7</f>
        <v>1</v>
      </c>
      <c r="G13" s="296"/>
      <c r="H13" s="63" t="s">
        <v>31</v>
      </c>
      <c r="I13" s="64">
        <f>'T. DATI'!AS7</f>
        <v>1</v>
      </c>
    </row>
    <row r="14" spans="1:9" ht="15.75">
      <c r="A14" s="61" t="s">
        <v>32</v>
      </c>
      <c r="B14" s="65">
        <f>'T. DATI'!G7</f>
        <v>1.8</v>
      </c>
      <c r="C14" s="296"/>
      <c r="D14" s="63" t="s">
        <v>33</v>
      </c>
      <c r="E14" s="134">
        <f>'T. DATI'!T7</f>
        <v>1</v>
      </c>
      <c r="F14" s="134">
        <f>'T. DATI'!U7</f>
        <v>1</v>
      </c>
      <c r="G14" s="296"/>
      <c r="H14" s="63" t="s">
        <v>34</v>
      </c>
      <c r="I14" s="64">
        <f>'T. DATI'!AT7</f>
        <v>1</v>
      </c>
    </row>
    <row r="15" spans="1:9" ht="15.75">
      <c r="A15" s="66" t="s">
        <v>35</v>
      </c>
      <c r="B15" s="67" t="str">
        <f>'T. DATI'!H7</f>
        <v>ESILE</v>
      </c>
      <c r="C15" s="296"/>
      <c r="D15" s="63" t="s">
        <v>147</v>
      </c>
      <c r="E15" s="62">
        <f>'T. DATI'!W7</f>
        <v>1</v>
      </c>
      <c r="F15" s="134">
        <f>'T. DATI'!X7</f>
        <v>1</v>
      </c>
      <c r="G15" s="296"/>
      <c r="H15" s="63" t="s">
        <v>37</v>
      </c>
      <c r="I15" s="64">
        <f>'T. DATI'!AU7</f>
        <v>1</v>
      </c>
    </row>
    <row r="16" spans="1:9" ht="31.5" customHeight="1">
      <c r="A16" s="289" t="s">
        <v>38</v>
      </c>
      <c r="B16" s="290"/>
      <c r="C16" s="296"/>
      <c r="D16" s="63" t="s">
        <v>148</v>
      </c>
      <c r="E16" s="62">
        <f>'T. DATI'!Y7</f>
        <v>1</v>
      </c>
      <c r="F16" s="134">
        <f>'T. DATI'!Z7</f>
        <v>1</v>
      </c>
      <c r="G16" s="296"/>
      <c r="H16" s="63" t="s">
        <v>40</v>
      </c>
      <c r="I16" s="64">
        <f>'T. DATI'!AV7</f>
        <v>1</v>
      </c>
    </row>
    <row r="17" spans="1:9" ht="15.75" customHeight="1">
      <c r="A17" s="61" t="s">
        <v>157</v>
      </c>
      <c r="B17" s="190">
        <f>'T. DATI'!I7</f>
        <v>1</v>
      </c>
      <c r="C17" s="296"/>
      <c r="D17" s="63" t="s">
        <v>36</v>
      </c>
      <c r="E17" s="62">
        <f>'T. DATI'!AA7</f>
        <v>1</v>
      </c>
      <c r="F17" s="134">
        <f>'T. DATI'!AB7</f>
        <v>1</v>
      </c>
      <c r="G17" s="296"/>
      <c r="H17" s="63" t="s">
        <v>42</v>
      </c>
      <c r="I17" s="64">
        <f>'T. DATI'!AW7</f>
        <v>1</v>
      </c>
    </row>
    <row r="18" spans="1:9" ht="15.75">
      <c r="A18" s="61" t="s">
        <v>163</v>
      </c>
      <c r="B18" s="190">
        <f>'T. DATI'!J7</f>
        <v>1</v>
      </c>
      <c r="C18" s="296"/>
      <c r="D18" s="63" t="s">
        <v>39</v>
      </c>
      <c r="E18" s="286">
        <f>'T. DATI'!AC7</f>
        <v>1</v>
      </c>
      <c r="F18" s="286"/>
      <c r="G18" s="296"/>
      <c r="H18" s="63" t="s">
        <v>44</v>
      </c>
      <c r="I18" s="64">
        <f>'T. DATI'!AX7</f>
        <v>1</v>
      </c>
    </row>
    <row r="19" spans="1:9" ht="15.75">
      <c r="A19" s="61" t="s">
        <v>159</v>
      </c>
      <c r="B19" s="190">
        <f>'T. DATI'!K7</f>
        <v>1</v>
      </c>
      <c r="C19" s="296"/>
      <c r="D19" s="63" t="s">
        <v>41</v>
      </c>
      <c r="E19" s="286">
        <f>'T. DATI'!AD7</f>
        <v>1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DATI'!M7</f>
        <v>1</v>
      </c>
      <c r="C20" s="296"/>
      <c r="D20" s="63" t="s">
        <v>43</v>
      </c>
      <c r="E20" s="62">
        <f>'T. DATI'!AE7</f>
        <v>1</v>
      </c>
      <c r="F20" s="134">
        <f>'T. DATI'!AF7</f>
        <v>1</v>
      </c>
      <c r="G20" s="296"/>
      <c r="H20" s="63" t="s">
        <v>49</v>
      </c>
      <c r="I20" s="64">
        <f>'T. DATI'!AY7</f>
        <v>1</v>
      </c>
    </row>
    <row r="21" spans="1:9" ht="15.75">
      <c r="A21" s="289" t="s">
        <v>47</v>
      </c>
      <c r="B21" s="290"/>
      <c r="C21" s="296"/>
      <c r="D21" s="63" t="s">
        <v>99</v>
      </c>
      <c r="E21" s="62">
        <f>'T. DATI'!AG7</f>
        <v>1</v>
      </c>
      <c r="F21" s="134">
        <f>'T. DATI'!AH7</f>
        <v>1</v>
      </c>
      <c r="G21" s="296"/>
      <c r="H21" s="63" t="s">
        <v>91</v>
      </c>
      <c r="I21" s="64">
        <f>'T. DATI'!AZ7</f>
        <v>1</v>
      </c>
    </row>
    <row r="22" spans="1:9" ht="31.5">
      <c r="A22" s="61" t="s">
        <v>53</v>
      </c>
      <c r="B22" s="65">
        <f>'T. DATI'!N7</f>
        <v>1</v>
      </c>
      <c r="C22" s="296"/>
      <c r="D22" s="63" t="s">
        <v>45</v>
      </c>
      <c r="E22" s="62">
        <f>'T. DATI'!AI7</f>
        <v>1</v>
      </c>
      <c r="F22" s="134">
        <f>'T. DATI'!AJ7</f>
        <v>1</v>
      </c>
      <c r="G22" s="296"/>
      <c r="H22" s="301" t="s">
        <v>55</v>
      </c>
      <c r="I22" s="302"/>
    </row>
    <row r="23" spans="1:9" ht="31.5">
      <c r="A23" s="61" t="s">
        <v>56</v>
      </c>
      <c r="B23" s="62">
        <f>'T. DATI'!O7</f>
        <v>1</v>
      </c>
      <c r="C23" s="296"/>
      <c r="D23" s="63" t="s">
        <v>48</v>
      </c>
      <c r="E23" s="62">
        <f>'T. DATI'!AK7</f>
        <v>1</v>
      </c>
      <c r="F23" s="134">
        <f>'T. DATI'!AL7</f>
        <v>1</v>
      </c>
      <c r="G23" s="296"/>
      <c r="H23" s="303">
        <f>'T. DATI'!BA7</f>
        <v>1</v>
      </c>
      <c r="I23" s="304"/>
    </row>
    <row r="24" spans="1:9" ht="31.5">
      <c r="A24" s="61" t="s">
        <v>51</v>
      </c>
      <c r="B24" s="62">
        <f>'T. DATI'!P7</f>
        <v>1</v>
      </c>
      <c r="C24" s="296"/>
      <c r="D24" s="63" t="s">
        <v>50</v>
      </c>
      <c r="E24" s="62">
        <f>'T. DATI'!AM7</f>
        <v>1</v>
      </c>
      <c r="F24" s="134">
        <f>'T. DATI'!AN7</f>
        <v>1</v>
      </c>
      <c r="G24" s="296"/>
      <c r="H24" s="303"/>
      <c r="I24" s="304"/>
    </row>
    <row r="25" spans="1:9" ht="15.75">
      <c r="A25" s="61"/>
      <c r="B25" s="68"/>
      <c r="C25" s="296"/>
      <c r="D25" s="63" t="s">
        <v>52</v>
      </c>
      <c r="E25" s="62">
        <f>'T. DATI'!AO7</f>
        <v>1</v>
      </c>
      <c r="F25" s="134">
        <f>'T. DATI'!AP7</f>
        <v>1</v>
      </c>
      <c r="G25" s="296"/>
      <c r="H25" s="303"/>
      <c r="I25" s="304"/>
    </row>
    <row r="26" spans="1:9" ht="16.5" thickBot="1">
      <c r="A26" s="69"/>
      <c r="B26" s="70"/>
      <c r="C26" s="297"/>
      <c r="D26" s="71" t="s">
        <v>54</v>
      </c>
      <c r="E26" s="298">
        <f>'T. DATI'!AQ7</f>
        <v>1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12" t="s">
        <v>57</v>
      </c>
      <c r="B32" s="313"/>
      <c r="C32" s="313"/>
      <c r="D32" s="313"/>
      <c r="E32" s="313"/>
      <c r="F32" s="313"/>
      <c r="G32" s="313"/>
      <c r="H32" s="313"/>
      <c r="I32" s="314"/>
    </row>
    <row r="33" spans="1:9" ht="142.5" customHeight="1" thickTop="1" thickBot="1">
      <c r="A33" s="315" t="str">
        <f>'T. DATI'!BB7</f>
        <v>MIGLIOORAMENTI TECNICI</v>
      </c>
      <c r="B33" s="316"/>
      <c r="C33" s="316"/>
      <c r="D33" s="316"/>
      <c r="E33" s="316"/>
      <c r="F33" s="316"/>
      <c r="G33" s="316"/>
      <c r="H33" s="316"/>
      <c r="I33" s="317"/>
    </row>
    <row r="34" spans="1:9" ht="13.5" thickTop="1"/>
  </sheetData>
  <mergeCells count="24">
    <mergeCell ref="C28:C31"/>
    <mergeCell ref="F28:G31"/>
    <mergeCell ref="A5:F5"/>
    <mergeCell ref="A32:I32"/>
    <mergeCell ref="A33:I33"/>
    <mergeCell ref="D28:E28"/>
    <mergeCell ref="H28:I28"/>
    <mergeCell ref="H22:I22"/>
    <mergeCell ref="A4:I4"/>
    <mergeCell ref="E19:F19"/>
    <mergeCell ref="E18:F18"/>
    <mergeCell ref="H11:I11"/>
    <mergeCell ref="A16:B16"/>
    <mergeCell ref="B8:D8"/>
    <mergeCell ref="B9:E9"/>
    <mergeCell ref="G11:G26"/>
    <mergeCell ref="A21:B21"/>
    <mergeCell ref="B7:E7"/>
    <mergeCell ref="B6:E6"/>
    <mergeCell ref="E26:F26"/>
    <mergeCell ref="A11:B11"/>
    <mergeCell ref="C11:C26"/>
    <mergeCell ref="H19:I19"/>
    <mergeCell ref="H23:I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showRowColHeaders="0" tabSelected="1" view="pageLayout" zoomScale="80" zoomScaleNormal="100" zoomScalePageLayoutView="80" workbookViewId="0">
      <selection activeCell="E29" sqref="E29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191"/>
      <c r="B3" s="191"/>
      <c r="C3" s="191"/>
      <c r="D3" s="191"/>
      <c r="E3" s="191"/>
      <c r="F3" s="191"/>
      <c r="G3" s="191"/>
      <c r="H3" s="191"/>
      <c r="I3" s="191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DATI'!A8</f>
        <v>2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DATI'!B8</f>
        <v>MARCO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DATI'!C8</f>
        <v>26785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DATI'!D8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DATI'!E8</f>
        <v>1.7</v>
      </c>
      <c r="C12" s="296"/>
      <c r="D12" s="63" t="s">
        <v>27</v>
      </c>
      <c r="E12" s="134">
        <f>'T. DATI'!Q8</f>
        <v>2</v>
      </c>
      <c r="F12" s="134">
        <f>'T. DATI'!R8</f>
        <v>2</v>
      </c>
      <c r="G12" s="296"/>
      <c r="H12" s="63" t="s">
        <v>28</v>
      </c>
      <c r="I12" s="64">
        <f>'T. DATI'!AR8</f>
        <v>2</v>
      </c>
    </row>
    <row r="13" spans="1:9" ht="31.5">
      <c r="A13" s="61" t="s">
        <v>29</v>
      </c>
      <c r="B13" s="134">
        <f>'T. DATI'!F8</f>
        <v>65</v>
      </c>
      <c r="C13" s="296"/>
      <c r="D13" s="63" t="s">
        <v>30</v>
      </c>
      <c r="E13" s="134">
        <f>'T. DATI'!S8</f>
        <v>2</v>
      </c>
      <c r="F13" s="134">
        <f>'T. DATI'!T8</f>
        <v>2</v>
      </c>
      <c r="G13" s="296"/>
      <c r="H13" s="63" t="s">
        <v>31</v>
      </c>
      <c r="I13" s="64">
        <f>'T. DATI'!AS8</f>
        <v>2</v>
      </c>
    </row>
    <row r="14" spans="1:9" ht="15.75">
      <c r="A14" s="61" t="s">
        <v>32</v>
      </c>
      <c r="B14" s="65">
        <f>'T. DATI'!G8</f>
        <v>1.9</v>
      </c>
      <c r="C14" s="296"/>
      <c r="D14" s="63" t="s">
        <v>33</v>
      </c>
      <c r="E14" s="134">
        <f>'T. DATI'!T8</f>
        <v>2</v>
      </c>
      <c r="F14" s="134">
        <f>'T. DATI'!U8</f>
        <v>2</v>
      </c>
      <c r="G14" s="296"/>
      <c r="H14" s="63" t="s">
        <v>34</v>
      </c>
      <c r="I14" s="64">
        <f>'T. DATI'!AT8</f>
        <v>2</v>
      </c>
    </row>
    <row r="15" spans="1:9" ht="15.75">
      <c r="A15" s="66" t="s">
        <v>35</v>
      </c>
      <c r="B15" s="67" t="str">
        <f>'T. DATI'!H8</f>
        <v>ESILE</v>
      </c>
      <c r="C15" s="296"/>
      <c r="D15" s="63" t="s">
        <v>147</v>
      </c>
      <c r="E15" s="190">
        <f>'T. DATI'!W8</f>
        <v>2</v>
      </c>
      <c r="F15" s="190">
        <f>'T. DATI'!X8</f>
        <v>2</v>
      </c>
      <c r="G15" s="296"/>
      <c r="H15" s="63" t="s">
        <v>37</v>
      </c>
      <c r="I15" s="64">
        <f>'T. DATI'!AU8</f>
        <v>2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DATI'!Y8</f>
        <v>2</v>
      </c>
      <c r="F16" s="134">
        <f>'T. DATI'!Z8</f>
        <v>2</v>
      </c>
      <c r="G16" s="296"/>
      <c r="H16" s="63" t="s">
        <v>40</v>
      </c>
      <c r="I16" s="64">
        <f>'T. DATI'!AV8</f>
        <v>2</v>
      </c>
    </row>
    <row r="17" spans="1:9" ht="15.75" customHeight="1">
      <c r="A17" s="61" t="s">
        <v>157</v>
      </c>
      <c r="B17" s="190">
        <f>'T. DATI'!I8</f>
        <v>2</v>
      </c>
      <c r="C17" s="296"/>
      <c r="D17" s="63" t="s">
        <v>36</v>
      </c>
      <c r="E17" s="134">
        <f>'T. DATI'!AA8</f>
        <v>2</v>
      </c>
      <c r="F17" s="134">
        <f>'T. DATI'!AB8</f>
        <v>2</v>
      </c>
      <c r="G17" s="296"/>
      <c r="H17" s="63" t="s">
        <v>42</v>
      </c>
      <c r="I17" s="64">
        <f>'T. DATI'!AW8</f>
        <v>2</v>
      </c>
    </row>
    <row r="18" spans="1:9" ht="15.75">
      <c r="A18" s="61" t="s">
        <v>163</v>
      </c>
      <c r="B18" s="190">
        <f>'T. DATI'!J8</f>
        <v>2</v>
      </c>
      <c r="C18" s="296"/>
      <c r="D18" s="63" t="s">
        <v>39</v>
      </c>
      <c r="E18" s="286">
        <f>'T. DATI'!AC8</f>
        <v>2</v>
      </c>
      <c r="F18" s="286"/>
      <c r="G18" s="296"/>
      <c r="H18" s="63" t="s">
        <v>44</v>
      </c>
      <c r="I18" s="64">
        <f>'T. DATI'!AX8</f>
        <v>2</v>
      </c>
    </row>
    <row r="19" spans="1:9" ht="15.75">
      <c r="A19" s="61" t="s">
        <v>159</v>
      </c>
      <c r="B19" s="190">
        <f>'T. DATI'!K8</f>
        <v>2</v>
      </c>
      <c r="C19" s="296"/>
      <c r="D19" s="63" t="s">
        <v>41</v>
      </c>
      <c r="E19" s="286">
        <f>'T. DATI'!AD8</f>
        <v>2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DATI'!M8</f>
        <v>2</v>
      </c>
      <c r="C20" s="296"/>
      <c r="D20" s="63" t="s">
        <v>43</v>
      </c>
      <c r="E20" s="134">
        <f>'T. DATI'!AE8</f>
        <v>2</v>
      </c>
      <c r="F20" s="134">
        <f>'T. DATI'!AF8</f>
        <v>2</v>
      </c>
      <c r="G20" s="296"/>
      <c r="H20" s="63" t="s">
        <v>49</v>
      </c>
      <c r="I20" s="64">
        <f>'T. DATI'!AY8</f>
        <v>2</v>
      </c>
    </row>
    <row r="21" spans="1:9" ht="15.75">
      <c r="A21" s="289" t="s">
        <v>47</v>
      </c>
      <c r="B21" s="290"/>
      <c r="C21" s="296"/>
      <c r="D21" s="63" t="s">
        <v>99</v>
      </c>
      <c r="E21" s="134">
        <f>'T. DATI'!AG8</f>
        <v>2</v>
      </c>
      <c r="F21" s="134">
        <f>'T. DATI'!AH8</f>
        <v>2</v>
      </c>
      <c r="G21" s="296"/>
      <c r="H21" s="63" t="s">
        <v>91</v>
      </c>
      <c r="I21" s="64">
        <f>'T. DATI'!AZ8</f>
        <v>2</v>
      </c>
    </row>
    <row r="22" spans="1:9" ht="31.5">
      <c r="A22" s="61" t="s">
        <v>53</v>
      </c>
      <c r="B22" s="65">
        <f>'T. DATI'!N8</f>
        <v>2</v>
      </c>
      <c r="C22" s="296"/>
      <c r="D22" s="63" t="s">
        <v>45</v>
      </c>
      <c r="E22" s="134">
        <f>'T. DATI'!AI8</f>
        <v>2</v>
      </c>
      <c r="F22" s="134">
        <f>'T. DATI'!AJ8</f>
        <v>2</v>
      </c>
      <c r="G22" s="296"/>
      <c r="H22" s="301" t="s">
        <v>55</v>
      </c>
      <c r="I22" s="302"/>
    </row>
    <row r="23" spans="1:9" ht="31.5">
      <c r="A23" s="61" t="s">
        <v>56</v>
      </c>
      <c r="B23" s="134">
        <f>'T. DATI'!O8</f>
        <v>2</v>
      </c>
      <c r="C23" s="296"/>
      <c r="D23" s="63" t="s">
        <v>48</v>
      </c>
      <c r="E23" s="134">
        <f>'T. DATI'!AK8</f>
        <v>2</v>
      </c>
      <c r="F23" s="134">
        <f>'T. DATI'!AL8</f>
        <v>2</v>
      </c>
      <c r="G23" s="296"/>
      <c r="H23" s="303">
        <f>'T. DATI'!BA8</f>
        <v>2</v>
      </c>
      <c r="I23" s="304"/>
    </row>
    <row r="24" spans="1:9" ht="31.5">
      <c r="A24" s="61" t="s">
        <v>51</v>
      </c>
      <c r="B24" s="134">
        <f>'T. DATI'!P8</f>
        <v>2</v>
      </c>
      <c r="C24" s="296"/>
      <c r="D24" s="63" t="s">
        <v>50</v>
      </c>
      <c r="E24" s="134">
        <f>'T. DATI'!AM8</f>
        <v>2</v>
      </c>
      <c r="F24" s="134">
        <f>'T. DATI'!AN8</f>
        <v>2</v>
      </c>
      <c r="G24" s="296"/>
      <c r="H24" s="303"/>
      <c r="I24" s="304"/>
    </row>
    <row r="25" spans="1:9" ht="15.75">
      <c r="A25" s="61"/>
      <c r="B25" s="68"/>
      <c r="C25" s="296"/>
      <c r="D25" s="63" t="s">
        <v>52</v>
      </c>
      <c r="E25" s="134">
        <f>'T. DATI'!AO8</f>
        <v>2</v>
      </c>
      <c r="F25" s="134">
        <f>'T. DATI'!AP8</f>
        <v>2</v>
      </c>
      <c r="G25" s="296"/>
      <c r="H25" s="303"/>
      <c r="I25" s="304"/>
    </row>
    <row r="26" spans="1:9" ht="16.5" thickBot="1">
      <c r="A26" s="69"/>
      <c r="B26" s="70"/>
      <c r="C26" s="297"/>
      <c r="D26" s="71" t="s">
        <v>54</v>
      </c>
      <c r="E26" s="298">
        <f>'T. DATI'!AQ8</f>
        <v>2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12" t="s">
        <v>57</v>
      </c>
      <c r="B32" s="313"/>
      <c r="C32" s="313"/>
      <c r="D32" s="313"/>
      <c r="E32" s="313"/>
      <c r="F32" s="313"/>
      <c r="G32" s="313"/>
      <c r="H32" s="313"/>
      <c r="I32" s="314"/>
    </row>
    <row r="33" spans="1:9" ht="142.5" customHeight="1" thickTop="1" thickBot="1">
      <c r="A33" s="322">
        <f>'T. DATI'!BB8</f>
        <v>0</v>
      </c>
      <c r="B33" s="323"/>
      <c r="C33" s="323"/>
      <c r="D33" s="323"/>
      <c r="E33" s="323"/>
      <c r="F33" s="323"/>
      <c r="G33" s="323"/>
      <c r="H33" s="323"/>
      <c r="I33" s="324"/>
    </row>
    <row r="34" spans="1:9" ht="13.5" thickTop="1"/>
  </sheetData>
  <mergeCells count="24">
    <mergeCell ref="A32:I32"/>
    <mergeCell ref="A33:I33"/>
    <mergeCell ref="A5:F5"/>
    <mergeCell ref="H23:I26"/>
    <mergeCell ref="E26:F26"/>
    <mergeCell ref="C28:C31"/>
    <mergeCell ref="D28:E28"/>
    <mergeCell ref="F28:G31"/>
    <mergeCell ref="H28:I28"/>
    <mergeCell ref="A11:B11"/>
    <mergeCell ref="C11:C26"/>
    <mergeCell ref="G11:G26"/>
    <mergeCell ref="H11:I11"/>
    <mergeCell ref="A16:B16"/>
    <mergeCell ref="E18:F18"/>
    <mergeCell ref="E19:F19"/>
    <mergeCell ref="H19:I19"/>
    <mergeCell ref="A21:B21"/>
    <mergeCell ref="H22:I22"/>
    <mergeCell ref="A4:I4"/>
    <mergeCell ref="B6:E6"/>
    <mergeCell ref="B7:E7"/>
    <mergeCell ref="B8:D8"/>
    <mergeCell ref="B9:E9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6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191"/>
      <c r="B3" s="191"/>
      <c r="C3" s="191"/>
      <c r="D3" s="191"/>
      <c r="E3" s="191"/>
      <c r="F3" s="191"/>
      <c r="G3" s="191"/>
      <c r="H3" s="191"/>
      <c r="I3" s="191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DATI'!A9</f>
        <v>3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DATI'!B9</f>
        <v>EDOARDO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DATI'!C9</f>
        <v>26786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DATI'!D9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62">
        <f>'T. DATI'!E9</f>
        <v>1.7</v>
      </c>
      <c r="C12" s="296"/>
      <c r="D12" s="63" t="s">
        <v>27</v>
      </c>
      <c r="E12" s="62">
        <f>'T. DATI'!Q9</f>
        <v>3</v>
      </c>
      <c r="F12" s="62">
        <f>'T. DATI'!R9</f>
        <v>3</v>
      </c>
      <c r="G12" s="296"/>
      <c r="H12" s="63" t="s">
        <v>28</v>
      </c>
      <c r="I12" s="64">
        <f>'T. DATI'!AR9</f>
        <v>3</v>
      </c>
    </row>
    <row r="13" spans="1:9" ht="31.5">
      <c r="A13" s="61" t="s">
        <v>29</v>
      </c>
      <c r="B13" s="62">
        <f>'T. DATI'!F9</f>
        <v>65</v>
      </c>
      <c r="C13" s="296"/>
      <c r="D13" s="63" t="s">
        <v>30</v>
      </c>
      <c r="E13" s="134">
        <f>'T. DATI'!S9</f>
        <v>3</v>
      </c>
      <c r="F13" s="134">
        <f>'T. DATI'!T9</f>
        <v>3</v>
      </c>
      <c r="G13" s="296"/>
      <c r="H13" s="63" t="s">
        <v>31</v>
      </c>
      <c r="I13" s="64">
        <f>'T. DATI'!AS9</f>
        <v>3</v>
      </c>
    </row>
    <row r="14" spans="1:9" ht="15.75">
      <c r="A14" s="61" t="s">
        <v>32</v>
      </c>
      <c r="B14" s="65">
        <f>'T. DATI'!G9</f>
        <v>2</v>
      </c>
      <c r="C14" s="296"/>
      <c r="D14" s="63" t="s">
        <v>33</v>
      </c>
      <c r="E14" s="134">
        <f>'T. DATI'!T9</f>
        <v>3</v>
      </c>
      <c r="F14" s="62">
        <f>'T. DATI'!V9</f>
        <v>3</v>
      </c>
      <c r="G14" s="296"/>
      <c r="H14" s="63" t="s">
        <v>34</v>
      </c>
      <c r="I14" s="64">
        <f>'T. DATI'!AT9</f>
        <v>3</v>
      </c>
    </row>
    <row r="15" spans="1:9" ht="15.75">
      <c r="A15" s="66" t="s">
        <v>35</v>
      </c>
      <c r="B15" s="67" t="str">
        <f>'T. DATI'!H9</f>
        <v>ESILE</v>
      </c>
      <c r="C15" s="296"/>
      <c r="D15" s="63" t="s">
        <v>147</v>
      </c>
      <c r="E15" s="62">
        <f>'T. DATI'!W9</f>
        <v>3</v>
      </c>
      <c r="F15" s="62">
        <f>'T. DATI'!X9</f>
        <v>3</v>
      </c>
      <c r="G15" s="296"/>
      <c r="H15" s="63" t="s">
        <v>37</v>
      </c>
      <c r="I15" s="64">
        <f>'T. DATI'!AU9</f>
        <v>3</v>
      </c>
    </row>
    <row r="16" spans="1:9" ht="31.5" customHeight="1">
      <c r="A16" s="289" t="s">
        <v>38</v>
      </c>
      <c r="B16" s="290"/>
      <c r="C16" s="296"/>
      <c r="D16" s="63" t="s">
        <v>148</v>
      </c>
      <c r="E16" s="62">
        <f>'T. DATI'!Y9</f>
        <v>3</v>
      </c>
      <c r="F16" s="62">
        <f>'T. DATI'!Z9</f>
        <v>3</v>
      </c>
      <c r="G16" s="296"/>
      <c r="H16" s="63" t="s">
        <v>40</v>
      </c>
      <c r="I16" s="64">
        <f>'T. DATI'!AV9</f>
        <v>3</v>
      </c>
    </row>
    <row r="17" spans="1:9" ht="15.75">
      <c r="A17" s="61" t="s">
        <v>157</v>
      </c>
      <c r="B17" s="62">
        <f>'T. DATI'!I9</f>
        <v>3</v>
      </c>
      <c r="C17" s="296"/>
      <c r="D17" s="63" t="s">
        <v>36</v>
      </c>
      <c r="E17" s="62">
        <f>'T. DATI'!AA9</f>
        <v>3</v>
      </c>
      <c r="F17" s="62">
        <f>'T. DATI'!AB9</f>
        <v>3</v>
      </c>
      <c r="G17" s="296"/>
      <c r="H17" s="63" t="s">
        <v>42</v>
      </c>
      <c r="I17" s="64">
        <f>'T. DATI'!AW9</f>
        <v>3</v>
      </c>
    </row>
    <row r="18" spans="1:9" ht="15.75">
      <c r="A18" s="61" t="s">
        <v>163</v>
      </c>
      <c r="B18" s="62">
        <f>'T. DATI'!J9</f>
        <v>3</v>
      </c>
      <c r="C18" s="296"/>
      <c r="D18" s="63" t="s">
        <v>39</v>
      </c>
      <c r="E18" s="286">
        <f>'T. DATI'!AC9</f>
        <v>3</v>
      </c>
      <c r="F18" s="286"/>
      <c r="G18" s="296"/>
      <c r="H18" s="63" t="s">
        <v>44</v>
      </c>
      <c r="I18" s="64">
        <f>'T. DATI'!AX9</f>
        <v>3</v>
      </c>
    </row>
    <row r="19" spans="1:9" ht="15.75">
      <c r="A19" s="61" t="s">
        <v>159</v>
      </c>
      <c r="B19" s="62">
        <f>'T. DATI'!K9</f>
        <v>3</v>
      </c>
      <c r="C19" s="296"/>
      <c r="D19" s="63" t="s">
        <v>41</v>
      </c>
      <c r="E19" s="286">
        <f>'T. DATI'!AD9</f>
        <v>3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DATI'!M9</f>
        <v>3</v>
      </c>
      <c r="C20" s="296"/>
      <c r="D20" s="63" t="s">
        <v>43</v>
      </c>
      <c r="E20" s="62">
        <f>'T. DATI'!AE9</f>
        <v>3</v>
      </c>
      <c r="F20" s="62">
        <f>'T. DATI'!AF9</f>
        <v>3</v>
      </c>
      <c r="G20" s="296"/>
      <c r="H20" s="63" t="s">
        <v>49</v>
      </c>
      <c r="I20" s="64">
        <f>'T. DATI'!AY9</f>
        <v>3</v>
      </c>
    </row>
    <row r="21" spans="1:9" ht="15.75">
      <c r="A21" s="289" t="s">
        <v>47</v>
      </c>
      <c r="B21" s="290"/>
      <c r="C21" s="296"/>
      <c r="D21" s="63" t="s">
        <v>99</v>
      </c>
      <c r="E21" s="62">
        <f>'T. DATI'!AG9</f>
        <v>3</v>
      </c>
      <c r="F21" s="62">
        <f>'T. DATI'!AH9</f>
        <v>3</v>
      </c>
      <c r="G21" s="296"/>
      <c r="H21" s="63" t="s">
        <v>91</v>
      </c>
      <c r="I21" s="64">
        <f>'T. DATI'!AZ9</f>
        <v>3</v>
      </c>
    </row>
    <row r="22" spans="1:9" ht="31.5">
      <c r="A22" s="61" t="s">
        <v>53</v>
      </c>
      <c r="B22" s="65">
        <f>'T. DATI'!N9</f>
        <v>3</v>
      </c>
      <c r="C22" s="296"/>
      <c r="D22" s="63" t="s">
        <v>45</v>
      </c>
      <c r="E22" s="62">
        <f>'T. DATI'!AI9</f>
        <v>3</v>
      </c>
      <c r="F22" s="62">
        <f>'T. DATI'!AJ9</f>
        <v>3</v>
      </c>
      <c r="G22" s="296"/>
      <c r="H22" s="301" t="s">
        <v>55</v>
      </c>
      <c r="I22" s="302"/>
    </row>
    <row r="23" spans="1:9" ht="31.5">
      <c r="A23" s="61" t="s">
        <v>56</v>
      </c>
      <c r="B23" s="62">
        <f>'T. DATI'!O9</f>
        <v>3</v>
      </c>
      <c r="C23" s="296"/>
      <c r="D23" s="63" t="s">
        <v>48</v>
      </c>
      <c r="E23" s="62">
        <f>'T. DATI'!AK9</f>
        <v>3</v>
      </c>
      <c r="F23" s="62">
        <f>'T. DATI'!AL9</f>
        <v>3</v>
      </c>
      <c r="G23" s="296"/>
      <c r="H23" s="303">
        <f>'T. DATI'!BA9</f>
        <v>3</v>
      </c>
      <c r="I23" s="304"/>
    </row>
    <row r="24" spans="1:9" ht="31.5">
      <c r="A24" s="61" t="s">
        <v>51</v>
      </c>
      <c r="B24" s="62">
        <f>'T. DATI'!P9</f>
        <v>3</v>
      </c>
      <c r="C24" s="296"/>
      <c r="D24" s="63" t="s">
        <v>50</v>
      </c>
      <c r="E24" s="62">
        <f>'T. DATI'!AM9</f>
        <v>3</v>
      </c>
      <c r="F24" s="62">
        <f>'T. DATI'!AN9</f>
        <v>3</v>
      </c>
      <c r="G24" s="296"/>
      <c r="H24" s="303"/>
      <c r="I24" s="304"/>
    </row>
    <row r="25" spans="1:9" ht="15.75">
      <c r="A25" s="61"/>
      <c r="B25" s="68"/>
      <c r="C25" s="296"/>
      <c r="D25" s="63" t="s">
        <v>52</v>
      </c>
      <c r="E25" s="62">
        <f>'T. DATI'!AO9</f>
        <v>3</v>
      </c>
      <c r="F25" s="62">
        <f>'T. DATI'!AP9</f>
        <v>3</v>
      </c>
      <c r="G25" s="296"/>
      <c r="H25" s="303"/>
      <c r="I25" s="304"/>
    </row>
    <row r="26" spans="1:9" ht="16.5" thickBot="1">
      <c r="A26" s="69"/>
      <c r="B26" s="70"/>
      <c r="C26" s="297"/>
      <c r="D26" s="71" t="s">
        <v>54</v>
      </c>
      <c r="E26" s="298">
        <f>'T. DATI'!AQ9</f>
        <v>3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12" t="s">
        <v>57</v>
      </c>
      <c r="B32" s="313"/>
      <c r="C32" s="313"/>
      <c r="D32" s="313"/>
      <c r="E32" s="313"/>
      <c r="F32" s="313"/>
      <c r="G32" s="313"/>
      <c r="H32" s="313"/>
      <c r="I32" s="314"/>
    </row>
    <row r="33" spans="1:9" ht="147.75" customHeight="1" thickTop="1" thickBot="1">
      <c r="A33" s="322">
        <f>'T. DATI'!BB9</f>
        <v>0</v>
      </c>
      <c r="B33" s="323"/>
      <c r="C33" s="323"/>
      <c r="D33" s="323"/>
      <c r="E33" s="323"/>
      <c r="F33" s="323"/>
      <c r="G33" s="323"/>
      <c r="H33" s="323"/>
      <c r="I33" s="324"/>
    </row>
    <row r="34" spans="1:9" ht="13.5" thickTop="1"/>
  </sheetData>
  <mergeCells count="24">
    <mergeCell ref="A33:I33"/>
    <mergeCell ref="D28:E28"/>
    <mergeCell ref="H28:I28"/>
    <mergeCell ref="A32:I32"/>
    <mergeCell ref="A21:B21"/>
    <mergeCell ref="H23:I26"/>
    <mergeCell ref="C28:C31"/>
    <mergeCell ref="F28:G31"/>
    <mergeCell ref="A11:B11"/>
    <mergeCell ref="C11:C26"/>
    <mergeCell ref="G11:G26"/>
    <mergeCell ref="H11:I11"/>
    <mergeCell ref="E26:F26"/>
    <mergeCell ref="H22:I22"/>
    <mergeCell ref="E18:F18"/>
    <mergeCell ref="A16:B16"/>
    <mergeCell ref="E19:F19"/>
    <mergeCell ref="H19:I19"/>
    <mergeCell ref="A4:I4"/>
    <mergeCell ref="B6:E6"/>
    <mergeCell ref="B7:E7"/>
    <mergeCell ref="B8:D8"/>
    <mergeCell ref="B9:E9"/>
    <mergeCell ref="A5:F5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N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14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14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14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14" ht="15.75" customHeight="1">
      <c r="A6" s="136" t="s">
        <v>19</v>
      </c>
      <c r="B6" s="292">
        <f>'T. DATI'!A10</f>
        <v>4</v>
      </c>
      <c r="C6" s="292"/>
      <c r="D6" s="292"/>
      <c r="E6" s="292"/>
      <c r="F6" s="194"/>
      <c r="G6" s="194"/>
      <c r="H6" s="194"/>
      <c r="I6" s="194"/>
    </row>
    <row r="7" spans="1:14" ht="15.75" customHeight="1">
      <c r="A7" s="136" t="s">
        <v>18</v>
      </c>
      <c r="B7" s="292" t="str">
        <f>'T. DATI'!B10</f>
        <v>JACOPO</v>
      </c>
      <c r="C7" s="292"/>
      <c r="D7" s="292"/>
      <c r="E7" s="292"/>
      <c r="F7" s="194"/>
      <c r="G7" s="194"/>
      <c r="H7" s="194"/>
      <c r="I7" s="194"/>
    </row>
    <row r="8" spans="1:14" ht="15.75">
      <c r="A8" s="136" t="s">
        <v>20</v>
      </c>
      <c r="B8" s="291">
        <f>'T. DATI'!C10</f>
        <v>26787</v>
      </c>
      <c r="C8" s="292"/>
      <c r="D8" s="292"/>
      <c r="E8" s="135"/>
      <c r="F8" s="194"/>
      <c r="G8" s="194"/>
      <c r="H8" s="194"/>
      <c r="I8" s="194"/>
    </row>
    <row r="9" spans="1:14" ht="15.75">
      <c r="A9" s="136" t="s">
        <v>149</v>
      </c>
      <c r="B9" s="293" t="str">
        <f>'T. DATI'!D10</f>
        <v>PORTIERE</v>
      </c>
      <c r="C9" s="294"/>
      <c r="D9" s="294"/>
      <c r="E9" s="294"/>
      <c r="F9" s="194"/>
      <c r="G9" s="194"/>
      <c r="H9" s="194"/>
      <c r="I9" s="194"/>
    </row>
    <row r="10" spans="1:14" ht="13.5" thickBot="1">
      <c r="A10" s="38"/>
      <c r="B10" s="38"/>
      <c r="C10" s="38"/>
      <c r="D10" s="38"/>
      <c r="E10" s="38"/>
      <c r="F10" s="38"/>
    </row>
    <row r="11" spans="1:14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14" ht="15.75">
      <c r="A12" s="61" t="s">
        <v>26</v>
      </c>
      <c r="B12" s="134">
        <f>'T. DATI'!E10</f>
        <v>1.7</v>
      </c>
      <c r="C12" s="296"/>
      <c r="D12" s="63" t="s">
        <v>27</v>
      </c>
      <c r="E12" s="190">
        <f>'T. DATI'!Q10</f>
        <v>4</v>
      </c>
      <c r="F12" s="190">
        <f>'T. DATI'!R10</f>
        <v>4</v>
      </c>
      <c r="G12" s="296"/>
      <c r="H12" s="63" t="s">
        <v>28</v>
      </c>
      <c r="I12" s="196">
        <f>'T. DATI'!AR10</f>
        <v>4</v>
      </c>
    </row>
    <row r="13" spans="1:14" ht="31.5">
      <c r="A13" s="61" t="s">
        <v>29</v>
      </c>
      <c r="B13" s="134">
        <f>'T. DATI'!F10</f>
        <v>65</v>
      </c>
      <c r="C13" s="296"/>
      <c r="D13" s="63" t="s">
        <v>30</v>
      </c>
      <c r="E13" s="190">
        <f>'T. DATI'!S10</f>
        <v>4</v>
      </c>
      <c r="F13" s="190">
        <f>'T. DATI'!T10</f>
        <v>4</v>
      </c>
      <c r="G13" s="296"/>
      <c r="H13" s="63" t="s">
        <v>31</v>
      </c>
      <c r="I13" s="196">
        <f>'T. DATI'!AS10</f>
        <v>4</v>
      </c>
    </row>
    <row r="14" spans="1:14" ht="15.75">
      <c r="A14" s="61" t="s">
        <v>32</v>
      </c>
      <c r="B14" s="65">
        <f>'T. DATI'!G10</f>
        <v>2.1</v>
      </c>
      <c r="C14" s="296"/>
      <c r="D14" s="63" t="s">
        <v>33</v>
      </c>
      <c r="E14" s="190">
        <f>'T. DATI'!T10</f>
        <v>4</v>
      </c>
      <c r="F14" s="190">
        <f>'T. DATI'!U10</f>
        <v>4</v>
      </c>
      <c r="G14" s="296"/>
      <c r="H14" s="63" t="s">
        <v>34</v>
      </c>
      <c r="I14" s="196">
        <f>'T. DATI'!AT10</f>
        <v>4</v>
      </c>
    </row>
    <row r="15" spans="1:14" ht="15.75">
      <c r="A15" s="66" t="s">
        <v>35</v>
      </c>
      <c r="B15" s="67" t="str">
        <f>'T. DATI'!H10</f>
        <v>ESILE</v>
      </c>
      <c r="C15" s="296"/>
      <c r="D15" s="63" t="s">
        <v>147</v>
      </c>
      <c r="E15" s="190">
        <f>'T. DATI'!W10</f>
        <v>4</v>
      </c>
      <c r="F15" s="190">
        <f>'T. DATI'!X10</f>
        <v>4</v>
      </c>
      <c r="G15" s="296"/>
      <c r="H15" s="63" t="s">
        <v>37</v>
      </c>
      <c r="I15" s="196">
        <f>'T. DATI'!AU10</f>
        <v>4</v>
      </c>
    </row>
    <row r="16" spans="1:14" ht="31.5" customHeight="1">
      <c r="A16" s="289" t="s">
        <v>38</v>
      </c>
      <c r="B16" s="290"/>
      <c r="C16" s="296"/>
      <c r="D16" s="63" t="s">
        <v>148</v>
      </c>
      <c r="E16" s="190">
        <f>'T. DATI'!Y10</f>
        <v>4</v>
      </c>
      <c r="F16" s="190">
        <f>'T. DATI'!Z10</f>
        <v>4</v>
      </c>
      <c r="G16" s="296"/>
      <c r="H16" s="63" t="s">
        <v>40</v>
      </c>
      <c r="I16" s="196">
        <f>'T. DATI'!AV10</f>
        <v>4</v>
      </c>
      <c r="N16" s="56"/>
    </row>
    <row r="17" spans="1:9" ht="15.75">
      <c r="A17" s="61" t="s">
        <v>157</v>
      </c>
      <c r="B17" s="190">
        <f>'T. DATI'!I10</f>
        <v>4</v>
      </c>
      <c r="C17" s="296"/>
      <c r="D17" s="63" t="s">
        <v>36</v>
      </c>
      <c r="E17" s="190">
        <f>'T. DATI'!AA10</f>
        <v>4</v>
      </c>
      <c r="F17" s="190">
        <f>'T. DATI'!AB10</f>
        <v>4</v>
      </c>
      <c r="G17" s="296"/>
      <c r="H17" s="63" t="s">
        <v>42</v>
      </c>
      <c r="I17" s="196">
        <f>'T. DATI'!AW10</f>
        <v>4</v>
      </c>
    </row>
    <row r="18" spans="1:9" ht="15.75">
      <c r="A18" s="61" t="s">
        <v>163</v>
      </c>
      <c r="B18" s="190">
        <f>'T. DATI'!J10</f>
        <v>4</v>
      </c>
      <c r="C18" s="296"/>
      <c r="D18" s="63" t="s">
        <v>39</v>
      </c>
      <c r="E18" s="325">
        <f>'T. DATI'!AC10</f>
        <v>4</v>
      </c>
      <c r="F18" s="286"/>
      <c r="G18" s="296"/>
      <c r="H18" s="63" t="s">
        <v>44</v>
      </c>
      <c r="I18" s="196">
        <f>'T. DATI'!AX10</f>
        <v>4</v>
      </c>
    </row>
    <row r="19" spans="1:9" ht="15.75" customHeight="1">
      <c r="A19" s="61" t="s">
        <v>159</v>
      </c>
      <c r="B19" s="190">
        <f>'T. DATI'!K10</f>
        <v>4</v>
      </c>
      <c r="C19" s="296"/>
      <c r="D19" s="63" t="s">
        <v>41</v>
      </c>
      <c r="E19" s="325">
        <f>'T. DATI'!AD10</f>
        <v>4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DATI'!M10</f>
        <v>4</v>
      </c>
      <c r="C20" s="296"/>
      <c r="D20" s="63" t="s">
        <v>43</v>
      </c>
      <c r="E20" s="190">
        <f>'T. DATI'!AE10</f>
        <v>4</v>
      </c>
      <c r="F20" s="190">
        <f>'T. DATI'!AF10</f>
        <v>4</v>
      </c>
      <c r="G20" s="296"/>
      <c r="H20" s="63" t="s">
        <v>49</v>
      </c>
      <c r="I20" s="196">
        <f>'T. DATI'!AY10</f>
        <v>4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90">
        <f>'T. DATI'!AG10</f>
        <v>4</v>
      </c>
      <c r="F21" s="190">
        <f>'T. DATI'!AH10</f>
        <v>4</v>
      </c>
      <c r="G21" s="296"/>
      <c r="H21" s="63" t="s">
        <v>91</v>
      </c>
      <c r="I21" s="196">
        <f>'T. DATI'!AZ10</f>
        <v>4</v>
      </c>
    </row>
    <row r="22" spans="1:9" ht="31.5">
      <c r="A22" s="61" t="s">
        <v>53</v>
      </c>
      <c r="B22" s="195">
        <f>'T. DATI'!N10</f>
        <v>4</v>
      </c>
      <c r="C22" s="296"/>
      <c r="D22" s="63" t="s">
        <v>45</v>
      </c>
      <c r="E22" s="190">
        <f>'T. DATI'!AI10</f>
        <v>4</v>
      </c>
      <c r="F22" s="190">
        <f>'T. DATI'!AJ10</f>
        <v>4</v>
      </c>
      <c r="G22" s="296"/>
      <c r="H22" s="301" t="s">
        <v>55</v>
      </c>
      <c r="I22" s="302"/>
    </row>
    <row r="23" spans="1:9" ht="31.5" customHeight="1">
      <c r="A23" s="61" t="s">
        <v>56</v>
      </c>
      <c r="B23" s="190">
        <f>'T. DATI'!O10</f>
        <v>4</v>
      </c>
      <c r="C23" s="296"/>
      <c r="D23" s="63" t="s">
        <v>48</v>
      </c>
      <c r="E23" s="190">
        <f>'T. DATI'!AK10</f>
        <v>4</v>
      </c>
      <c r="F23" s="190">
        <f>'T. DATI'!AL10</f>
        <v>4</v>
      </c>
      <c r="G23" s="296"/>
      <c r="H23" s="327">
        <f>'T. DATI'!BA10</f>
        <v>4</v>
      </c>
      <c r="I23" s="304"/>
    </row>
    <row r="24" spans="1:9" ht="31.5" customHeight="1">
      <c r="A24" s="61" t="s">
        <v>51</v>
      </c>
      <c r="B24" s="190">
        <f>'T. DATI'!P10</f>
        <v>4</v>
      </c>
      <c r="C24" s="296"/>
      <c r="D24" s="63" t="s">
        <v>50</v>
      </c>
      <c r="E24" s="190">
        <f>'T. DATI'!AM10</f>
        <v>4</v>
      </c>
      <c r="F24" s="190">
        <f>'T. DATI'!AN10</f>
        <v>4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90">
        <f>'T. DATI'!AO10</f>
        <v>4</v>
      </c>
      <c r="F25" s="190">
        <f>'T. DATI'!AP10</f>
        <v>4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DATI'!AQ10</f>
        <v>4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12" t="s">
        <v>57</v>
      </c>
      <c r="B32" s="313"/>
      <c r="C32" s="313"/>
      <c r="D32" s="313"/>
      <c r="E32" s="313"/>
      <c r="F32" s="313"/>
      <c r="G32" s="313"/>
      <c r="H32" s="313"/>
      <c r="I32" s="314"/>
    </row>
    <row r="33" spans="1:9" ht="147.75" customHeight="1" thickTop="1" thickBot="1">
      <c r="A33" s="322" t="e">
        <f>'T. DATI'!#REF!</f>
        <v>#REF!</v>
      </c>
      <c r="B33" s="323"/>
      <c r="C33" s="323"/>
      <c r="D33" s="323"/>
      <c r="E33" s="323"/>
      <c r="F33" s="323"/>
      <c r="G33" s="323"/>
      <c r="H33" s="323"/>
      <c r="I33" s="324"/>
    </row>
    <row r="34" spans="1:9" ht="13.5" thickTop="1"/>
  </sheetData>
  <mergeCells count="25">
    <mergeCell ref="H23:I26"/>
    <mergeCell ref="H22:I22"/>
    <mergeCell ref="A3:I3"/>
    <mergeCell ref="A4:I4"/>
    <mergeCell ref="B6:E6"/>
    <mergeCell ref="B7:E7"/>
    <mergeCell ref="B8:D8"/>
    <mergeCell ref="B9:E9"/>
    <mergeCell ref="A5:F5"/>
    <mergeCell ref="D28:E28"/>
    <mergeCell ref="A33:I33"/>
    <mergeCell ref="C11:C26"/>
    <mergeCell ref="G11:G26"/>
    <mergeCell ref="H11:I11"/>
    <mergeCell ref="A16:B16"/>
    <mergeCell ref="E19:F19"/>
    <mergeCell ref="A32:I32"/>
    <mergeCell ref="H19:I19"/>
    <mergeCell ref="A11:B11"/>
    <mergeCell ref="A21:B21"/>
    <mergeCell ref="E18:F18"/>
    <mergeCell ref="C28:C31"/>
    <mergeCell ref="F28:G31"/>
    <mergeCell ref="H28:I28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view="pageBreakPreview" zoomScale="60" workbookViewId="0">
      <selection activeCell="B6" sqref="B6"/>
    </sheetView>
  </sheetViews>
  <sheetFormatPr defaultRowHeight="12.75"/>
  <cols>
    <col min="1" max="1" width="86.42578125" customWidth="1"/>
    <col min="2" max="2" width="106.7109375" customWidth="1"/>
    <col min="3" max="3" width="106.85546875" customWidth="1"/>
  </cols>
  <sheetData>
    <row r="1" spans="1:3" ht="99.95" customHeight="1" thickTop="1" thickBot="1">
      <c r="A1" s="127">
        <f>'T. DATI'!A7</f>
        <v>1</v>
      </c>
      <c r="B1" s="128">
        <f>'T. DATI'!A16</f>
        <v>10</v>
      </c>
      <c r="C1" s="128">
        <f>'T. DATI'!A24</f>
        <v>18</v>
      </c>
    </row>
    <row r="2" spans="1:3" ht="99.95" customHeight="1" thickTop="1" thickBot="1">
      <c r="A2" s="127">
        <f>'T. DATI'!A8</f>
        <v>2</v>
      </c>
      <c r="B2" s="128">
        <f>'T. DATI'!A17</f>
        <v>11</v>
      </c>
      <c r="C2" s="128">
        <f>'T. DATI'!A25</f>
        <v>19</v>
      </c>
    </row>
    <row r="3" spans="1:3" ht="99.95" customHeight="1" thickTop="1" thickBot="1">
      <c r="A3" s="127">
        <f>'T. DATI'!A9</f>
        <v>3</v>
      </c>
      <c r="B3" s="128">
        <f>'T. DATI'!A19</f>
        <v>13</v>
      </c>
      <c r="C3" s="128">
        <f>'T. DATI'!A26</f>
        <v>20</v>
      </c>
    </row>
    <row r="4" spans="1:3" ht="99.95" customHeight="1" thickTop="1" thickBot="1">
      <c r="A4" s="127">
        <f>'T. DATI'!A11</f>
        <v>5</v>
      </c>
      <c r="B4" s="128">
        <f>'T. DATI'!A20</f>
        <v>14</v>
      </c>
      <c r="C4" s="128">
        <f>'T. DATI'!A27</f>
        <v>21</v>
      </c>
    </row>
    <row r="5" spans="1:3" ht="99.95" customHeight="1" thickTop="1" thickBot="1">
      <c r="A5" s="127">
        <f>'T. DATI'!A12</f>
        <v>6</v>
      </c>
      <c r="B5" s="128">
        <f>'T. DATI'!A21</f>
        <v>15</v>
      </c>
      <c r="C5" s="128">
        <f>'T. DATI'!A28</f>
        <v>22</v>
      </c>
    </row>
    <row r="6" spans="1:3" ht="99.95" customHeight="1" thickTop="1" thickBot="1">
      <c r="A6" s="127">
        <f>'T. DATI'!A13</f>
        <v>7</v>
      </c>
      <c r="B6" s="128">
        <f>'T. DATI'!A22</f>
        <v>16</v>
      </c>
      <c r="C6" s="128">
        <f>'T. DATI'!A29</f>
        <v>23</v>
      </c>
    </row>
    <row r="7" spans="1:3" ht="99.95" customHeight="1" thickTop="1" thickBot="1">
      <c r="A7" s="127">
        <f>'T. DATI'!A14</f>
        <v>8</v>
      </c>
      <c r="B7" s="128">
        <f>'T. DATI'!A23</f>
        <v>17</v>
      </c>
      <c r="C7" s="128">
        <f>'T. DATI'!A30</f>
        <v>24</v>
      </c>
    </row>
    <row r="8" spans="1:3" ht="99.95" customHeight="1" thickTop="1" thickBot="1">
      <c r="A8" s="127">
        <f>'T. DATI'!A15</f>
        <v>9</v>
      </c>
      <c r="B8" s="128">
        <f>'T. DATI'!A24</f>
        <v>18</v>
      </c>
      <c r="C8" s="128">
        <f>'T. DATI'!A30</f>
        <v>24</v>
      </c>
    </row>
    <row r="9" spans="1:3" ht="19.899999999999999" customHeight="1" thickTop="1">
      <c r="A9" s="120"/>
      <c r="B9" s="120"/>
      <c r="C9" s="120"/>
    </row>
    <row r="10" spans="1:3" ht="19.899999999999999" customHeight="1"/>
    <row r="11" spans="1:3" ht="19.899999999999999" customHeight="1"/>
    <row r="12" spans="1:3" ht="19.899999999999999" customHeight="1"/>
    <row r="13" spans="1:3" ht="19.899999999999999" customHeight="1"/>
    <row r="14" spans="1:3" ht="19.899999999999999" customHeight="1"/>
    <row r="15" spans="1:3" ht="19.899999999999999" customHeight="1"/>
    <row r="16" spans="1:3" ht="19.899999999999999" customHeight="1"/>
    <row r="17" ht="19.899999999999999" customHeight="1"/>
    <row r="18" ht="19.899999999999999" customHeight="1"/>
    <row r="19" ht="19.899999999999999" customHeight="1"/>
    <row r="20" ht="19.899999999999999" customHeight="1"/>
    <row r="21" ht="19.899999999999999" customHeight="1"/>
    <row r="22" ht="19.899999999999999" customHeight="1"/>
    <row r="23" ht="19.899999999999999" customHeight="1"/>
    <row r="24" ht="19.899999999999999" customHeight="1"/>
    <row r="25" ht="19.899999999999999" customHeight="1"/>
  </sheetData>
  <pageMargins left="0.23622047244094491" right="0.23622047244094491" top="0.19685039370078741" bottom="0.15748031496062992" header="0.31496062992125984" footer="0.31496062992125984"/>
  <pageSetup paperSize="9" scale="7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1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DATI'!A11</f>
        <v>5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DATI'!B11</f>
        <v>MATTEO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DATI'!C11</f>
        <v>26788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DATI'!D11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DATI'!E11</f>
        <v>1.7</v>
      </c>
      <c r="C12" s="296"/>
      <c r="D12" s="63" t="s">
        <v>27</v>
      </c>
      <c r="E12" s="134">
        <f>'T. DATI'!Q11</f>
        <v>5</v>
      </c>
      <c r="F12" s="134">
        <f>'T. DATI'!R9</f>
        <v>3</v>
      </c>
      <c r="G12" s="296"/>
      <c r="H12" s="63" t="s">
        <v>28</v>
      </c>
      <c r="I12" s="64">
        <f>'T. DATI'!AR11</f>
        <v>5</v>
      </c>
    </row>
    <row r="13" spans="1:9" ht="31.5">
      <c r="A13" s="61" t="s">
        <v>29</v>
      </c>
      <c r="B13" s="134">
        <f>'T. DATI'!F11</f>
        <v>65</v>
      </c>
      <c r="C13" s="296"/>
      <c r="D13" s="63" t="s">
        <v>30</v>
      </c>
      <c r="E13" s="134">
        <f>'T. DATI'!S11</f>
        <v>5</v>
      </c>
      <c r="F13" s="134">
        <f>'T. DATI'!T9</f>
        <v>3</v>
      </c>
      <c r="G13" s="296"/>
      <c r="H13" s="63" t="s">
        <v>31</v>
      </c>
      <c r="I13" s="64">
        <f>'T. DATI'!AS11</f>
        <v>5</v>
      </c>
    </row>
    <row r="14" spans="1:9" ht="15.75">
      <c r="A14" s="61" t="s">
        <v>32</v>
      </c>
      <c r="B14" s="65">
        <f>'T. DATI'!G11</f>
        <v>2.2000000000000002</v>
      </c>
      <c r="C14" s="296"/>
      <c r="D14" s="63" t="s">
        <v>33</v>
      </c>
      <c r="E14" s="134">
        <f>'T. DATI'!T11</f>
        <v>5</v>
      </c>
      <c r="F14" s="134">
        <f>'T. DATI'!V9</f>
        <v>3</v>
      </c>
      <c r="G14" s="296"/>
      <c r="H14" s="63" t="s">
        <v>34</v>
      </c>
      <c r="I14" s="64">
        <f>'T. DATI'!AT11</f>
        <v>5</v>
      </c>
    </row>
    <row r="15" spans="1:9" ht="15.75">
      <c r="A15" s="66" t="s">
        <v>35</v>
      </c>
      <c r="B15" s="67" t="str">
        <f>'T. DATI'!H11</f>
        <v>ESILE</v>
      </c>
      <c r="C15" s="296"/>
      <c r="D15" s="63" t="s">
        <v>147</v>
      </c>
      <c r="E15" s="134">
        <f>'T. DATI'!W11</f>
        <v>5</v>
      </c>
      <c r="F15" s="134">
        <f>'T. DATI'!X9</f>
        <v>3</v>
      </c>
      <c r="G15" s="296"/>
      <c r="H15" s="63" t="s">
        <v>37</v>
      </c>
      <c r="I15" s="64">
        <f>'T. DATI'!AU11</f>
        <v>5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DATI'!Y11</f>
        <v>5</v>
      </c>
      <c r="F16" s="134">
        <f>'T. DATI'!Z9</f>
        <v>3</v>
      </c>
      <c r="G16" s="296"/>
      <c r="H16" s="63" t="s">
        <v>40</v>
      </c>
      <c r="I16" s="64">
        <f>'T. DATI'!AV11</f>
        <v>5</v>
      </c>
    </row>
    <row r="17" spans="1:9" ht="15.75">
      <c r="A17" s="61" t="s">
        <v>157</v>
      </c>
      <c r="B17" s="134">
        <f>'T. DATI'!I11</f>
        <v>5</v>
      </c>
      <c r="C17" s="296"/>
      <c r="D17" s="63" t="s">
        <v>36</v>
      </c>
      <c r="E17" s="134">
        <f>'T. DATI'!AA11</f>
        <v>5</v>
      </c>
      <c r="F17" s="134">
        <f>'T. DATI'!AB9</f>
        <v>3</v>
      </c>
      <c r="G17" s="296"/>
      <c r="H17" s="63" t="s">
        <v>42</v>
      </c>
      <c r="I17" s="64">
        <f>'T. DATI'!AW11</f>
        <v>5</v>
      </c>
    </row>
    <row r="18" spans="1:9" ht="15.75">
      <c r="A18" s="61" t="s">
        <v>163</v>
      </c>
      <c r="B18" s="134">
        <f>'T. DATI'!J11</f>
        <v>5</v>
      </c>
      <c r="C18" s="296"/>
      <c r="D18" s="63" t="s">
        <v>39</v>
      </c>
      <c r="E18" s="286">
        <f>'T. DATI'!AC11</f>
        <v>5</v>
      </c>
      <c r="F18" s="286"/>
      <c r="G18" s="296"/>
      <c r="H18" s="63" t="s">
        <v>44</v>
      </c>
      <c r="I18" s="64">
        <f>'T. DATI'!AX11</f>
        <v>5</v>
      </c>
    </row>
    <row r="19" spans="1:9" ht="15.75" customHeight="1">
      <c r="A19" s="61" t="s">
        <v>159</v>
      </c>
      <c r="B19" s="134">
        <f>'T. DATI'!K11</f>
        <v>5</v>
      </c>
      <c r="C19" s="296"/>
      <c r="D19" s="63" t="s">
        <v>41</v>
      </c>
      <c r="E19" s="286">
        <f>'T. DATI'!AD11</f>
        <v>5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DATI'!M11</f>
        <v>5</v>
      </c>
      <c r="C20" s="296"/>
      <c r="D20" s="63" t="s">
        <v>43</v>
      </c>
      <c r="E20" s="134">
        <f>'T. DATI'!AE11</f>
        <v>5</v>
      </c>
      <c r="F20" s="134">
        <f>'T. DATI'!AF9</f>
        <v>3</v>
      </c>
      <c r="G20" s="296"/>
      <c r="H20" s="63" t="s">
        <v>49</v>
      </c>
      <c r="I20" s="64">
        <f>'T. DATI'!AY11</f>
        <v>5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DATI'!AG11</f>
        <v>5</v>
      </c>
      <c r="F21" s="134">
        <f>'T. DATI'!AH9</f>
        <v>3</v>
      </c>
      <c r="G21" s="296"/>
      <c r="H21" s="63" t="s">
        <v>91</v>
      </c>
      <c r="I21" s="64">
        <f>'T. DATI'!AZ11</f>
        <v>5</v>
      </c>
    </row>
    <row r="22" spans="1:9" ht="31.5">
      <c r="A22" s="61" t="s">
        <v>53</v>
      </c>
      <c r="B22" s="65">
        <f>'T. DATI'!N11</f>
        <v>5</v>
      </c>
      <c r="C22" s="296"/>
      <c r="D22" s="63" t="s">
        <v>45</v>
      </c>
      <c r="E22" s="134">
        <f>'T. DATI'!AI11</f>
        <v>5</v>
      </c>
      <c r="F22" s="134">
        <f>'T. DATI'!AJ9</f>
        <v>3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DATI'!O11</f>
        <v>5</v>
      </c>
      <c r="C23" s="296"/>
      <c r="D23" s="63" t="s">
        <v>48</v>
      </c>
      <c r="E23" s="134">
        <f>'T. DATI'!AK11</f>
        <v>5</v>
      </c>
      <c r="F23" s="134">
        <f>'T. DATI'!AL9</f>
        <v>3</v>
      </c>
      <c r="G23" s="296"/>
      <c r="H23" s="303">
        <f>'T. DATI'!BA11</f>
        <v>5</v>
      </c>
      <c r="I23" s="304"/>
    </row>
    <row r="24" spans="1:9" ht="31.5" customHeight="1">
      <c r="A24" s="61" t="s">
        <v>51</v>
      </c>
      <c r="B24" s="134">
        <f>'T. DATI'!P11</f>
        <v>5</v>
      </c>
      <c r="C24" s="296"/>
      <c r="D24" s="63" t="s">
        <v>50</v>
      </c>
      <c r="E24" s="134">
        <f>'T. DATI'!AM11</f>
        <v>5</v>
      </c>
      <c r="F24" s="134">
        <f>'T. DATI'!AN9</f>
        <v>3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DATI'!AO11</f>
        <v>5</v>
      </c>
      <c r="F25" s="134">
        <f>'T. DATI'!AP9</f>
        <v>3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DATI'!AQ11</f>
        <v>5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12" t="s">
        <v>57</v>
      </c>
      <c r="B32" s="313"/>
      <c r="C32" s="313"/>
      <c r="D32" s="313"/>
      <c r="E32" s="313"/>
      <c r="F32" s="313"/>
      <c r="G32" s="313"/>
      <c r="H32" s="313"/>
      <c r="I32" s="314"/>
    </row>
    <row r="33" spans="1:9" ht="147.75" customHeight="1" thickTop="1" thickBot="1">
      <c r="A33" s="322">
        <f>'T. DATI'!BB11</f>
        <v>0</v>
      </c>
      <c r="B33" s="323"/>
      <c r="C33" s="323"/>
      <c r="D33" s="323"/>
      <c r="E33" s="323"/>
      <c r="F33" s="323"/>
      <c r="G33" s="323"/>
      <c r="H33" s="323"/>
      <c r="I33" s="324"/>
    </row>
    <row r="34" spans="1:9" ht="13.5" thickTop="1"/>
  </sheetData>
  <mergeCells count="25">
    <mergeCell ref="H23:I26"/>
    <mergeCell ref="H22:I22"/>
    <mergeCell ref="A3:I3"/>
    <mergeCell ref="A4:I4"/>
    <mergeCell ref="B6:E6"/>
    <mergeCell ref="B7:E7"/>
    <mergeCell ref="B8:D8"/>
    <mergeCell ref="B9:E9"/>
    <mergeCell ref="A5:F5"/>
    <mergeCell ref="D28:E28"/>
    <mergeCell ref="A33:I33"/>
    <mergeCell ref="C11:C26"/>
    <mergeCell ref="G11:G26"/>
    <mergeCell ref="H11:I11"/>
    <mergeCell ref="A16:B16"/>
    <mergeCell ref="E19:F19"/>
    <mergeCell ref="A32:I32"/>
    <mergeCell ref="H19:I19"/>
    <mergeCell ref="A11:B11"/>
    <mergeCell ref="A21:B21"/>
    <mergeCell ref="E18:F18"/>
    <mergeCell ref="C28:C31"/>
    <mergeCell ref="F28:G31"/>
    <mergeCell ref="H28:I28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2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DATI'!A12</f>
        <v>6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DATI'!B12</f>
        <v>LEONARDO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DATI'!C12</f>
        <v>26789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DATI'!D12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DATI'!E12</f>
        <v>1.7</v>
      </c>
      <c r="C12" s="296"/>
      <c r="D12" s="63" t="s">
        <v>27</v>
      </c>
      <c r="E12" s="198">
        <f>'T. DATI'!Q12</f>
        <v>6</v>
      </c>
      <c r="F12" s="134">
        <f>'T. DATI'!R9</f>
        <v>3</v>
      </c>
      <c r="G12" s="296"/>
      <c r="H12" s="63" t="s">
        <v>28</v>
      </c>
      <c r="I12" s="196">
        <f>'T. DATI'!AR12</f>
        <v>6</v>
      </c>
    </row>
    <row r="13" spans="1:9" ht="31.5">
      <c r="A13" s="61" t="s">
        <v>29</v>
      </c>
      <c r="B13" s="134">
        <f>'T. DATI'!F12</f>
        <v>65</v>
      </c>
      <c r="C13" s="296"/>
      <c r="D13" s="63" t="s">
        <v>30</v>
      </c>
      <c r="E13" s="198">
        <f>'T. DATI'!S12</f>
        <v>6</v>
      </c>
      <c r="F13" s="134">
        <f>'T. DATI'!T9</f>
        <v>3</v>
      </c>
      <c r="G13" s="296"/>
      <c r="H13" s="63" t="s">
        <v>31</v>
      </c>
      <c r="I13" s="196">
        <f>'T. DATI'!AS12</f>
        <v>6</v>
      </c>
    </row>
    <row r="14" spans="1:9" ht="15.75">
      <c r="A14" s="61" t="s">
        <v>32</v>
      </c>
      <c r="B14" s="65">
        <f>'T. DATI'!G12</f>
        <v>2.2999999999999998</v>
      </c>
      <c r="C14" s="296"/>
      <c r="D14" s="63" t="s">
        <v>33</v>
      </c>
      <c r="E14" s="198">
        <f>'T. DATI'!T12</f>
        <v>6</v>
      </c>
      <c r="F14" s="134">
        <f>'T. DATI'!V9</f>
        <v>3</v>
      </c>
      <c r="G14" s="296"/>
      <c r="H14" s="63" t="s">
        <v>34</v>
      </c>
      <c r="I14" s="196">
        <f>'T. DATI'!AT12</f>
        <v>6</v>
      </c>
    </row>
    <row r="15" spans="1:9" ht="15.75">
      <c r="A15" s="66" t="s">
        <v>35</v>
      </c>
      <c r="B15" s="67" t="str">
        <f>'T. DATI'!H12</f>
        <v>ESILE</v>
      </c>
      <c r="C15" s="296"/>
      <c r="D15" s="63" t="s">
        <v>147</v>
      </c>
      <c r="E15" s="198">
        <f>'T. DATI'!W12</f>
        <v>6</v>
      </c>
      <c r="F15" s="134">
        <f>'T. DATI'!X9</f>
        <v>3</v>
      </c>
      <c r="G15" s="296"/>
      <c r="H15" s="63" t="s">
        <v>37</v>
      </c>
      <c r="I15" s="196">
        <f>'T. DATI'!AU12</f>
        <v>6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98">
        <f>'T. DATI'!Y12</f>
        <v>6</v>
      </c>
      <c r="F16" s="134">
        <f>'T. DATI'!Z9</f>
        <v>3</v>
      </c>
      <c r="G16" s="296"/>
      <c r="H16" s="63" t="s">
        <v>40</v>
      </c>
      <c r="I16" s="196">
        <f>'T. DATI'!AV12</f>
        <v>6</v>
      </c>
    </row>
    <row r="17" spans="1:9" ht="15.75">
      <c r="A17" s="61" t="s">
        <v>157</v>
      </c>
      <c r="B17" s="198">
        <f>'T. DATI'!I12</f>
        <v>6</v>
      </c>
      <c r="C17" s="296"/>
      <c r="D17" s="63" t="s">
        <v>36</v>
      </c>
      <c r="E17" s="198">
        <f>'T. DATI'!AA12</f>
        <v>6</v>
      </c>
      <c r="F17" s="134">
        <f>'T. DATI'!AB9</f>
        <v>3</v>
      </c>
      <c r="G17" s="296"/>
      <c r="H17" s="63" t="s">
        <v>42</v>
      </c>
      <c r="I17" s="196">
        <f>'T. DATI'!AW12</f>
        <v>6</v>
      </c>
    </row>
    <row r="18" spans="1:9" ht="15.75">
      <c r="A18" s="61" t="s">
        <v>163</v>
      </c>
      <c r="B18" s="198">
        <f>'T. DATI'!J12</f>
        <v>6</v>
      </c>
      <c r="C18" s="296"/>
      <c r="D18" s="63" t="s">
        <v>39</v>
      </c>
      <c r="E18" s="325">
        <f>'T. DATI'!AC12</f>
        <v>6</v>
      </c>
      <c r="F18" s="286"/>
      <c r="G18" s="296"/>
      <c r="H18" s="63" t="s">
        <v>44</v>
      </c>
      <c r="I18" s="196">
        <f>'T. DATI'!AX12</f>
        <v>6</v>
      </c>
    </row>
    <row r="19" spans="1:9" ht="15.75" customHeight="1">
      <c r="A19" s="61" t="s">
        <v>159</v>
      </c>
      <c r="B19" s="198">
        <f>'T. DATI'!K12</f>
        <v>6</v>
      </c>
      <c r="C19" s="296"/>
      <c r="D19" s="63" t="s">
        <v>41</v>
      </c>
      <c r="E19" s="325">
        <f>'T. DATI'!AD12</f>
        <v>6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DATI'!M12</f>
        <v>6</v>
      </c>
      <c r="C20" s="296"/>
      <c r="D20" s="63" t="s">
        <v>43</v>
      </c>
      <c r="E20" s="198">
        <f>'T. DATI'!AE12</f>
        <v>6</v>
      </c>
      <c r="F20" s="134">
        <f>'T. DATI'!AF9</f>
        <v>3</v>
      </c>
      <c r="G20" s="296"/>
      <c r="H20" s="63" t="s">
        <v>49</v>
      </c>
      <c r="I20" s="196">
        <f>'T. DATI'!AY12</f>
        <v>6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98">
        <f>'T. DATI'!AG12</f>
        <v>6</v>
      </c>
      <c r="F21" s="134">
        <f>'T. DATI'!AH9</f>
        <v>3</v>
      </c>
      <c r="G21" s="296"/>
      <c r="H21" s="63" t="s">
        <v>91</v>
      </c>
      <c r="I21" s="196">
        <f>'T. DATI'!AZ12</f>
        <v>6</v>
      </c>
    </row>
    <row r="22" spans="1:9" ht="31.5">
      <c r="A22" s="61" t="s">
        <v>53</v>
      </c>
      <c r="B22" s="195">
        <f>'T. DATI'!N12</f>
        <v>6</v>
      </c>
      <c r="C22" s="296"/>
      <c r="D22" s="63" t="s">
        <v>45</v>
      </c>
      <c r="E22" s="198">
        <f>'T. DATI'!AI12</f>
        <v>6</v>
      </c>
      <c r="F22" s="134">
        <f>'T. DATI'!AJ9</f>
        <v>3</v>
      </c>
      <c r="G22" s="296"/>
      <c r="H22" s="301" t="s">
        <v>55</v>
      </c>
      <c r="I22" s="302"/>
    </row>
    <row r="23" spans="1:9" ht="31.5" customHeight="1">
      <c r="A23" s="61" t="s">
        <v>56</v>
      </c>
      <c r="B23" s="198">
        <f>'T. DATI'!O12</f>
        <v>6</v>
      </c>
      <c r="C23" s="296"/>
      <c r="D23" s="63" t="s">
        <v>48</v>
      </c>
      <c r="E23" s="198">
        <f>'T. DATI'!AK12</f>
        <v>6</v>
      </c>
      <c r="F23" s="134">
        <f>'T. DATI'!AL9</f>
        <v>3</v>
      </c>
      <c r="G23" s="296"/>
      <c r="H23" s="327">
        <f>'T. DATI'!BA12</f>
        <v>6</v>
      </c>
      <c r="I23" s="304"/>
    </row>
    <row r="24" spans="1:9" ht="31.5" customHeight="1">
      <c r="A24" s="61" t="s">
        <v>51</v>
      </c>
      <c r="B24" s="198">
        <f>'T. DATI'!P12</f>
        <v>6</v>
      </c>
      <c r="C24" s="296"/>
      <c r="D24" s="63" t="s">
        <v>50</v>
      </c>
      <c r="E24" s="198">
        <f>'T. DATI'!AM12</f>
        <v>6</v>
      </c>
      <c r="F24" s="134">
        <f>'T. DATI'!AN9</f>
        <v>3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98">
        <f>'T. DATI'!AO12</f>
        <v>6</v>
      </c>
      <c r="F25" s="134">
        <f>'T. DATI'!AP9</f>
        <v>3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DATI'!AQ12</f>
        <v>6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>
        <f>'T. DATI'!BB14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0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DATI'!A13</f>
        <v>7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DATI'!B13</f>
        <v>EMANUEL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DATI'!C13</f>
        <v>26790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DATI'!D13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DATI'!E13</f>
        <v>1.7</v>
      </c>
      <c r="C12" s="296"/>
      <c r="D12" s="63" t="s">
        <v>27</v>
      </c>
      <c r="E12" s="134">
        <f>'T. DATI'!Q13</f>
        <v>7</v>
      </c>
      <c r="F12" s="197">
        <f>'T. DATI'!R13</f>
        <v>7</v>
      </c>
      <c r="G12" s="296"/>
      <c r="H12" s="63" t="s">
        <v>28</v>
      </c>
      <c r="I12" s="64">
        <f>'T. DATI'!AR13</f>
        <v>7</v>
      </c>
    </row>
    <row r="13" spans="1:9" ht="31.5">
      <c r="A13" s="61" t="s">
        <v>29</v>
      </c>
      <c r="B13" s="134">
        <f>'T. DATI'!F13</f>
        <v>65</v>
      </c>
      <c r="C13" s="296"/>
      <c r="D13" s="63" t="s">
        <v>30</v>
      </c>
      <c r="E13" s="134">
        <f>'T. DATI'!S13</f>
        <v>7</v>
      </c>
      <c r="F13" s="197">
        <f>'T. DATI'!T13</f>
        <v>7</v>
      </c>
      <c r="G13" s="296"/>
      <c r="H13" s="63" t="s">
        <v>31</v>
      </c>
      <c r="I13" s="64">
        <f>'T. DATI'!AS13</f>
        <v>7</v>
      </c>
    </row>
    <row r="14" spans="1:9" ht="15.75">
      <c r="A14" s="61" t="s">
        <v>32</v>
      </c>
      <c r="B14" s="65">
        <f>'T. DATI'!G13</f>
        <v>2.4</v>
      </c>
      <c r="C14" s="296"/>
      <c r="D14" s="63" t="s">
        <v>33</v>
      </c>
      <c r="E14" s="134">
        <f>'T. DATI'!T13</f>
        <v>7</v>
      </c>
      <c r="F14" s="197">
        <f>'T. DATI'!U13</f>
        <v>7</v>
      </c>
      <c r="G14" s="296"/>
      <c r="H14" s="63" t="s">
        <v>34</v>
      </c>
      <c r="I14" s="64">
        <f>'T. DATI'!AT13</f>
        <v>7</v>
      </c>
    </row>
    <row r="15" spans="1:9" ht="15.75">
      <c r="A15" s="66" t="s">
        <v>35</v>
      </c>
      <c r="B15" s="67" t="str">
        <f>'T. DATI'!H13</f>
        <v>ESILE</v>
      </c>
      <c r="C15" s="296"/>
      <c r="D15" s="63" t="s">
        <v>147</v>
      </c>
      <c r="E15" s="134">
        <f>'T. DATI'!W13</f>
        <v>7</v>
      </c>
      <c r="F15" s="197">
        <f>'T. DATI'!X13</f>
        <v>7</v>
      </c>
      <c r="G15" s="296"/>
      <c r="H15" s="63" t="s">
        <v>37</v>
      </c>
      <c r="I15" s="64">
        <f>'T. DATI'!AU13</f>
        <v>7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DATI'!Y13</f>
        <v>7</v>
      </c>
      <c r="F16" s="197">
        <f>'T. DATI'!Z13</f>
        <v>7</v>
      </c>
      <c r="G16" s="296"/>
      <c r="H16" s="63" t="s">
        <v>40</v>
      </c>
      <c r="I16" s="64">
        <f>'T. DATI'!AV13</f>
        <v>7</v>
      </c>
    </row>
    <row r="17" spans="1:9" ht="15.75">
      <c r="A17" s="61" t="s">
        <v>157</v>
      </c>
      <c r="B17" s="134">
        <f>'T. DATI'!I13</f>
        <v>7</v>
      </c>
      <c r="C17" s="296"/>
      <c r="D17" s="63" t="s">
        <v>36</v>
      </c>
      <c r="E17" s="134">
        <f>'T. DATI'!AA13</f>
        <v>7</v>
      </c>
      <c r="F17" s="197">
        <f>'T. DATI'!AB13</f>
        <v>7</v>
      </c>
      <c r="G17" s="296"/>
      <c r="H17" s="63" t="s">
        <v>42</v>
      </c>
      <c r="I17" s="64">
        <f>'T. DATI'!AW13</f>
        <v>7</v>
      </c>
    </row>
    <row r="18" spans="1:9" ht="15.75">
      <c r="A18" s="61" t="s">
        <v>163</v>
      </c>
      <c r="B18" s="134">
        <f>'T. DATI'!J13</f>
        <v>7</v>
      </c>
      <c r="C18" s="296"/>
      <c r="D18" s="63" t="s">
        <v>39</v>
      </c>
      <c r="E18" s="286">
        <f>'T. DATI'!AC13</f>
        <v>7</v>
      </c>
      <c r="F18" s="286"/>
      <c r="G18" s="296"/>
      <c r="H18" s="63" t="s">
        <v>44</v>
      </c>
      <c r="I18" s="64">
        <f>'T. DATI'!AX13</f>
        <v>7</v>
      </c>
    </row>
    <row r="19" spans="1:9" ht="15.75" customHeight="1">
      <c r="A19" s="61" t="s">
        <v>159</v>
      </c>
      <c r="B19" s="134">
        <f>'T. DATI'!K13</f>
        <v>7</v>
      </c>
      <c r="C19" s="296"/>
      <c r="D19" s="63" t="s">
        <v>41</v>
      </c>
      <c r="E19" s="286">
        <f>'T. DATI'!AD13</f>
        <v>7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DATI'!M13</f>
        <v>7</v>
      </c>
      <c r="C20" s="296"/>
      <c r="D20" s="63" t="s">
        <v>43</v>
      </c>
      <c r="E20" s="134">
        <f>'T. DATI'!AE13</f>
        <v>7</v>
      </c>
      <c r="F20" s="197">
        <f>'T. DATI'!AF13</f>
        <v>7</v>
      </c>
      <c r="G20" s="296"/>
      <c r="H20" s="63" t="s">
        <v>49</v>
      </c>
      <c r="I20" s="64">
        <f>'T. DATI'!AY13</f>
        <v>7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DATI'!AG13</f>
        <v>7</v>
      </c>
      <c r="F21" s="197">
        <f>'T. DATI'!AH13</f>
        <v>7</v>
      </c>
      <c r="G21" s="296"/>
      <c r="H21" s="63" t="s">
        <v>91</v>
      </c>
      <c r="I21" s="64">
        <f>'T. DATI'!AZ13</f>
        <v>7</v>
      </c>
    </row>
    <row r="22" spans="1:9" ht="31.5">
      <c r="A22" s="61" t="s">
        <v>53</v>
      </c>
      <c r="B22" s="65">
        <f>'T. DATI'!N13</f>
        <v>7</v>
      </c>
      <c r="C22" s="296"/>
      <c r="D22" s="63" t="s">
        <v>45</v>
      </c>
      <c r="E22" s="134">
        <f>'T. DATI'!AI13</f>
        <v>7</v>
      </c>
      <c r="F22" s="197">
        <f>'T. DATI'!AJ13</f>
        <v>7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DATI'!O13</f>
        <v>7</v>
      </c>
      <c r="C23" s="296"/>
      <c r="D23" s="63" t="s">
        <v>48</v>
      </c>
      <c r="E23" s="134">
        <f>'T. DATI'!AK13</f>
        <v>7</v>
      </c>
      <c r="F23" s="197">
        <f>'T. DATI'!AL13</f>
        <v>7</v>
      </c>
      <c r="G23" s="296"/>
      <c r="H23" s="303">
        <f>'T. DATI'!BA13</f>
        <v>7</v>
      </c>
      <c r="I23" s="304"/>
    </row>
    <row r="24" spans="1:9" ht="31.5" customHeight="1">
      <c r="A24" s="61" t="s">
        <v>51</v>
      </c>
      <c r="B24" s="134">
        <f>'T. DATI'!P13</f>
        <v>7</v>
      </c>
      <c r="C24" s="296"/>
      <c r="D24" s="63" t="s">
        <v>50</v>
      </c>
      <c r="E24" s="134">
        <f>'T. DATI'!AM13</f>
        <v>7</v>
      </c>
      <c r="F24" s="197">
        <f>'T. DATI'!AN13</f>
        <v>7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DATI'!AO13</f>
        <v>7</v>
      </c>
      <c r="F25" s="197">
        <f>'T. DATI'!AP13</f>
        <v>7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DATI'!AQ13</f>
        <v>7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E19:F19"/>
    <mergeCell ref="H19:I19"/>
    <mergeCell ref="A32:I32"/>
    <mergeCell ref="E18:F18"/>
    <mergeCell ref="A21:B21"/>
    <mergeCell ref="H23:I26"/>
    <mergeCell ref="D28:E28"/>
    <mergeCell ref="H28:I28"/>
    <mergeCell ref="E26:F26"/>
    <mergeCell ref="H22:I2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21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DATI'!A14</f>
        <v>8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DATI'!B14</f>
        <v>MATTEO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DATI'!C14</f>
        <v>26791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DATI'!D14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DATI'!E14</f>
        <v>1.7</v>
      </c>
      <c r="C12" s="296"/>
      <c r="D12" s="63" t="s">
        <v>27</v>
      </c>
      <c r="E12" s="198">
        <f>'T. DATI'!Q14</f>
        <v>8</v>
      </c>
      <c r="F12" s="198">
        <f>'T. DATI'!R14</f>
        <v>8</v>
      </c>
      <c r="G12" s="296"/>
      <c r="H12" s="63" t="s">
        <v>28</v>
      </c>
      <c r="I12" s="196">
        <f>'T. DATI'!AR14</f>
        <v>8</v>
      </c>
    </row>
    <row r="13" spans="1:9" ht="31.5">
      <c r="A13" s="61" t="s">
        <v>29</v>
      </c>
      <c r="B13" s="134">
        <f>'T. DATI'!F14</f>
        <v>65</v>
      </c>
      <c r="C13" s="296"/>
      <c r="D13" s="63" t="s">
        <v>30</v>
      </c>
      <c r="E13" s="198">
        <f>'T. DATI'!S14</f>
        <v>8</v>
      </c>
      <c r="F13" s="198">
        <f>'T. DATI'!T14</f>
        <v>8</v>
      </c>
      <c r="G13" s="296"/>
      <c r="H13" s="63" t="s">
        <v>31</v>
      </c>
      <c r="I13" s="196">
        <f>'T. DATI'!AS14</f>
        <v>8</v>
      </c>
    </row>
    <row r="14" spans="1:9" ht="15.75">
      <c r="A14" s="61" t="s">
        <v>32</v>
      </c>
      <c r="B14" s="65">
        <f>'T. DATI'!G14</f>
        <v>2.5</v>
      </c>
      <c r="C14" s="296"/>
      <c r="D14" s="63" t="s">
        <v>33</v>
      </c>
      <c r="E14" s="198">
        <f>'T. DATI'!T14</f>
        <v>8</v>
      </c>
      <c r="F14" s="198">
        <f>'T. DATI'!U14</f>
        <v>8</v>
      </c>
      <c r="G14" s="296"/>
      <c r="H14" s="63" t="s">
        <v>34</v>
      </c>
      <c r="I14" s="196">
        <f>'T. DATI'!AT14</f>
        <v>8</v>
      </c>
    </row>
    <row r="15" spans="1:9" ht="15.75">
      <c r="A15" s="66" t="s">
        <v>35</v>
      </c>
      <c r="B15" s="67" t="str">
        <f>'T. DATI'!H14</f>
        <v>ESILE</v>
      </c>
      <c r="C15" s="296"/>
      <c r="D15" s="63" t="s">
        <v>147</v>
      </c>
      <c r="E15" s="198">
        <f>'T. DATI'!W14</f>
        <v>8</v>
      </c>
      <c r="F15" s="198">
        <f>'T. DATI'!X14</f>
        <v>8</v>
      </c>
      <c r="G15" s="296"/>
      <c r="H15" s="63" t="s">
        <v>37</v>
      </c>
      <c r="I15" s="196">
        <f>'T. DATI'!AU14</f>
        <v>8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98">
        <f>'T. DATI'!Y14</f>
        <v>8</v>
      </c>
      <c r="F16" s="198">
        <f>'T. DATI'!Z14</f>
        <v>8</v>
      </c>
      <c r="G16" s="296"/>
      <c r="H16" s="63" t="s">
        <v>40</v>
      </c>
      <c r="I16" s="196">
        <f>'T. DATI'!AV14</f>
        <v>8</v>
      </c>
    </row>
    <row r="17" spans="1:9" ht="15.75">
      <c r="A17" s="61" t="s">
        <v>157</v>
      </c>
      <c r="B17" s="198">
        <f>'T. DATI'!I14</f>
        <v>8</v>
      </c>
      <c r="C17" s="296"/>
      <c r="D17" s="63" t="s">
        <v>36</v>
      </c>
      <c r="E17" s="198">
        <f>'T. DATI'!AA14</f>
        <v>8</v>
      </c>
      <c r="F17" s="198">
        <f>'T. DATI'!AB14</f>
        <v>8</v>
      </c>
      <c r="G17" s="296"/>
      <c r="H17" s="63" t="s">
        <v>42</v>
      </c>
      <c r="I17" s="196">
        <f>'T. DATI'!AW14</f>
        <v>8</v>
      </c>
    </row>
    <row r="18" spans="1:9" ht="15.75">
      <c r="A18" s="61" t="s">
        <v>163</v>
      </c>
      <c r="B18" s="198">
        <f>'T. DATI'!J14</f>
        <v>8</v>
      </c>
      <c r="C18" s="296"/>
      <c r="D18" s="63" t="s">
        <v>39</v>
      </c>
      <c r="E18" s="325">
        <f>'T. DATI'!AC14</f>
        <v>8</v>
      </c>
      <c r="F18" s="286"/>
      <c r="G18" s="296"/>
      <c r="H18" s="63" t="s">
        <v>44</v>
      </c>
      <c r="I18" s="196">
        <f>'T. DATI'!AX14</f>
        <v>8</v>
      </c>
    </row>
    <row r="19" spans="1:9" ht="15.75" customHeight="1">
      <c r="A19" s="61" t="s">
        <v>159</v>
      </c>
      <c r="B19" s="198">
        <f>'T. DATI'!K14</f>
        <v>8</v>
      </c>
      <c r="C19" s="296"/>
      <c r="D19" s="63" t="s">
        <v>41</v>
      </c>
      <c r="E19" s="325">
        <f>'T. DATI'!AD14</f>
        <v>8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DATI'!M14</f>
        <v>8</v>
      </c>
      <c r="C20" s="296"/>
      <c r="D20" s="63" t="s">
        <v>43</v>
      </c>
      <c r="E20" s="198">
        <f>'T. DATI'!AE14</f>
        <v>8</v>
      </c>
      <c r="F20" s="198">
        <f>'T. DATI'!AF14</f>
        <v>8</v>
      </c>
      <c r="G20" s="296"/>
      <c r="H20" s="63" t="s">
        <v>49</v>
      </c>
      <c r="I20" s="196">
        <f>'T. DATI'!AY14</f>
        <v>8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98">
        <f>'T. DATI'!AG14</f>
        <v>8</v>
      </c>
      <c r="F21" s="198">
        <f>'T. DATI'!AH14</f>
        <v>8</v>
      </c>
      <c r="G21" s="296"/>
      <c r="H21" s="63" t="s">
        <v>91</v>
      </c>
      <c r="I21" s="196">
        <f>'T. DATI'!AZ14</f>
        <v>8</v>
      </c>
    </row>
    <row r="22" spans="1:9" ht="31.5">
      <c r="A22" s="61" t="s">
        <v>53</v>
      </c>
      <c r="B22" s="195">
        <f>'T. DATI'!N14</f>
        <v>8</v>
      </c>
      <c r="C22" s="296"/>
      <c r="D22" s="63" t="s">
        <v>45</v>
      </c>
      <c r="E22" s="198">
        <f>'T. DATI'!AI14</f>
        <v>8</v>
      </c>
      <c r="F22" s="198">
        <f>'T. DATI'!AJ14</f>
        <v>8</v>
      </c>
      <c r="G22" s="296"/>
      <c r="H22" s="301" t="s">
        <v>55</v>
      </c>
      <c r="I22" s="302"/>
    </row>
    <row r="23" spans="1:9" ht="31.5" customHeight="1">
      <c r="A23" s="61" t="s">
        <v>56</v>
      </c>
      <c r="B23" s="198">
        <f>'T. DATI'!O14</f>
        <v>8</v>
      </c>
      <c r="C23" s="296"/>
      <c r="D23" s="63" t="s">
        <v>48</v>
      </c>
      <c r="E23" s="198">
        <f>'T. DATI'!AK14</f>
        <v>8</v>
      </c>
      <c r="F23" s="198">
        <f>'T. DATI'!AL14</f>
        <v>8</v>
      </c>
      <c r="G23" s="296"/>
      <c r="H23" s="327">
        <f>'T. DATI'!BA14</f>
        <v>8</v>
      </c>
      <c r="I23" s="304"/>
    </row>
    <row r="24" spans="1:9" ht="31.5" customHeight="1">
      <c r="A24" s="61" t="s">
        <v>51</v>
      </c>
      <c r="B24" s="198">
        <f>'T. DATI'!P14</f>
        <v>8</v>
      </c>
      <c r="C24" s="296"/>
      <c r="D24" s="63" t="s">
        <v>50</v>
      </c>
      <c r="E24" s="198">
        <f>'T. DATI'!AM14</f>
        <v>8</v>
      </c>
      <c r="F24" s="198">
        <f>'T. DATI'!AN14</f>
        <v>8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98">
        <f>'T. DATI'!AO14</f>
        <v>8</v>
      </c>
      <c r="F25" s="198">
        <f>'T. DATI'!AP14</f>
        <v>8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DATI'!AQ14</f>
        <v>8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>
        <f>'T. DATI'!BB14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>
      <c r="A34">
        <f>'T. DATI'!BB16</f>
        <v>0</v>
      </c>
    </row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H19:I19"/>
    <mergeCell ref="E18:F18"/>
    <mergeCell ref="A21:B21"/>
    <mergeCell ref="D28:E28"/>
    <mergeCell ref="H28:I28"/>
    <mergeCell ref="A32:I32"/>
    <mergeCell ref="H23:I26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5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DATI'!A15</f>
        <v>9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DATI'!B15</f>
        <v>FRANCESCO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DATI'!C15</f>
        <v>26792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DATI'!D15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DATI'!E15</f>
        <v>1.7</v>
      </c>
      <c r="C12" s="296"/>
      <c r="D12" s="63" t="s">
        <v>27</v>
      </c>
      <c r="E12" s="134">
        <f>'T. DATI'!Q15</f>
        <v>9</v>
      </c>
      <c r="F12" s="197">
        <f>'T. DATI'!R15</f>
        <v>9</v>
      </c>
      <c r="G12" s="296"/>
      <c r="H12" s="63" t="s">
        <v>28</v>
      </c>
      <c r="I12" s="64">
        <f>'T. DATI'!AR15</f>
        <v>9</v>
      </c>
    </row>
    <row r="13" spans="1:9" ht="31.5">
      <c r="A13" s="61" t="s">
        <v>29</v>
      </c>
      <c r="B13" s="134">
        <f>'T. DATI'!F15</f>
        <v>65</v>
      </c>
      <c r="C13" s="296"/>
      <c r="D13" s="63" t="s">
        <v>30</v>
      </c>
      <c r="E13" s="134">
        <f>'T. DATI'!S15</f>
        <v>9</v>
      </c>
      <c r="F13" s="197">
        <f>'T. DATI'!T15</f>
        <v>9</v>
      </c>
      <c r="G13" s="296"/>
      <c r="H13" s="63" t="s">
        <v>31</v>
      </c>
      <c r="I13" s="64">
        <f>'T. DATI'!AS15</f>
        <v>9</v>
      </c>
    </row>
    <row r="14" spans="1:9" ht="15.75">
      <c r="A14" s="61" t="s">
        <v>32</v>
      </c>
      <c r="B14" s="65">
        <f>'T. DATI'!G15</f>
        <v>2.6</v>
      </c>
      <c r="C14" s="296"/>
      <c r="D14" s="63" t="s">
        <v>33</v>
      </c>
      <c r="E14" s="134">
        <f>'T. DATI'!T15</f>
        <v>9</v>
      </c>
      <c r="F14" s="197">
        <f>'T. DATI'!U15</f>
        <v>9</v>
      </c>
      <c r="G14" s="296"/>
      <c r="H14" s="63" t="s">
        <v>34</v>
      </c>
      <c r="I14" s="64">
        <f>'T. DATI'!AT15</f>
        <v>9</v>
      </c>
    </row>
    <row r="15" spans="1:9" ht="15.75">
      <c r="A15" s="66" t="s">
        <v>35</v>
      </c>
      <c r="B15" s="67" t="str">
        <f>'T. DATI'!H15</f>
        <v>ESILE</v>
      </c>
      <c r="C15" s="296"/>
      <c r="D15" s="63" t="s">
        <v>147</v>
      </c>
      <c r="E15" s="134">
        <f>'T. DATI'!W15</f>
        <v>9</v>
      </c>
      <c r="F15" s="197">
        <f>'T. DATI'!X15</f>
        <v>9</v>
      </c>
      <c r="G15" s="296"/>
      <c r="H15" s="63" t="s">
        <v>37</v>
      </c>
      <c r="I15" s="64">
        <f>'T. DATI'!AU15</f>
        <v>9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DATI'!Y15</f>
        <v>9</v>
      </c>
      <c r="F16" s="197">
        <f>'T. DATI'!Z15</f>
        <v>9</v>
      </c>
      <c r="G16" s="296"/>
      <c r="H16" s="63" t="s">
        <v>40</v>
      </c>
      <c r="I16" s="64">
        <f>'T. DATI'!AV15</f>
        <v>9</v>
      </c>
    </row>
    <row r="17" spans="1:9" ht="15.75">
      <c r="A17" s="61" t="s">
        <v>157</v>
      </c>
      <c r="B17" s="134">
        <f>'T. DATI'!I15</f>
        <v>9</v>
      </c>
      <c r="C17" s="296"/>
      <c r="D17" s="63" t="s">
        <v>36</v>
      </c>
      <c r="E17" s="134">
        <f>'T. DATI'!AA15</f>
        <v>9</v>
      </c>
      <c r="F17" s="197">
        <f>'T. DATI'!AB15</f>
        <v>9</v>
      </c>
      <c r="G17" s="296"/>
      <c r="H17" s="63" t="s">
        <v>42</v>
      </c>
      <c r="I17" s="64">
        <f>'T. DATI'!AW15</f>
        <v>9</v>
      </c>
    </row>
    <row r="18" spans="1:9" ht="15.75">
      <c r="A18" s="61" t="s">
        <v>163</v>
      </c>
      <c r="B18" s="134">
        <f>'T. DATI'!J15</f>
        <v>9</v>
      </c>
      <c r="C18" s="296"/>
      <c r="D18" s="63" t="s">
        <v>39</v>
      </c>
      <c r="E18" s="286">
        <f>'T. DATI'!AC15</f>
        <v>9</v>
      </c>
      <c r="F18" s="286"/>
      <c r="G18" s="296"/>
      <c r="H18" s="63" t="s">
        <v>44</v>
      </c>
      <c r="I18" s="64">
        <f>'T. DATI'!AX15</f>
        <v>9</v>
      </c>
    </row>
    <row r="19" spans="1:9" ht="15.75" customHeight="1">
      <c r="A19" s="61" t="s">
        <v>159</v>
      </c>
      <c r="B19" s="134">
        <f>'T. DATI'!K15</f>
        <v>9</v>
      </c>
      <c r="C19" s="296"/>
      <c r="D19" s="63" t="s">
        <v>41</v>
      </c>
      <c r="E19" s="286">
        <f>'T. DATI'!AD15</f>
        <v>9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DATI'!M15</f>
        <v>9</v>
      </c>
      <c r="C20" s="296"/>
      <c r="D20" s="63" t="s">
        <v>43</v>
      </c>
      <c r="E20" s="134">
        <f>'T. DATI'!AE15</f>
        <v>9</v>
      </c>
      <c r="F20" s="197">
        <f>'T. DATI'!AF15</f>
        <v>9</v>
      </c>
      <c r="G20" s="296"/>
      <c r="H20" s="63" t="s">
        <v>49</v>
      </c>
      <c r="I20" s="64">
        <f>'T. DATI'!AY15</f>
        <v>9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DATI'!AG15</f>
        <v>9</v>
      </c>
      <c r="F21" s="197">
        <f>'T. DATI'!AH15</f>
        <v>9</v>
      </c>
      <c r="G21" s="296"/>
      <c r="H21" s="63" t="s">
        <v>91</v>
      </c>
      <c r="I21" s="64">
        <f>'T. DATI'!AZ15</f>
        <v>9</v>
      </c>
    </row>
    <row r="22" spans="1:9" ht="31.5">
      <c r="A22" s="61" t="s">
        <v>53</v>
      </c>
      <c r="B22" s="65">
        <f>'T. DATI'!N15</f>
        <v>9</v>
      </c>
      <c r="C22" s="296"/>
      <c r="D22" s="63" t="s">
        <v>45</v>
      </c>
      <c r="E22" s="134">
        <f>'T. DATI'!AI15</f>
        <v>9</v>
      </c>
      <c r="F22" s="197">
        <f>'T. DATI'!AJ15</f>
        <v>9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DATI'!O15</f>
        <v>9</v>
      </c>
      <c r="C23" s="296"/>
      <c r="D23" s="63" t="s">
        <v>48</v>
      </c>
      <c r="E23" s="134">
        <f>'T. DATI'!AK15</f>
        <v>9</v>
      </c>
      <c r="F23" s="197">
        <f>'T. DATI'!AL15</f>
        <v>9</v>
      </c>
      <c r="G23" s="296"/>
      <c r="H23" s="303">
        <f>'T. DATI'!BA15</f>
        <v>9</v>
      </c>
      <c r="I23" s="304"/>
    </row>
    <row r="24" spans="1:9" ht="31.5" customHeight="1">
      <c r="A24" s="61" t="s">
        <v>51</v>
      </c>
      <c r="B24" s="134">
        <f>'T. DATI'!P15</f>
        <v>9</v>
      </c>
      <c r="C24" s="296"/>
      <c r="D24" s="63" t="s">
        <v>50</v>
      </c>
      <c r="E24" s="134">
        <f>'T. DATI'!AM15</f>
        <v>9</v>
      </c>
      <c r="F24" s="197">
        <f>'T. DATI'!AN15</f>
        <v>9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DATI'!AO15</f>
        <v>9</v>
      </c>
      <c r="F25" s="197">
        <f>'T. DATI'!AP15</f>
        <v>9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DATI'!AQ15</f>
        <v>9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E19:F19"/>
    <mergeCell ref="H19:I19"/>
    <mergeCell ref="A32:I32"/>
    <mergeCell ref="E18:F18"/>
    <mergeCell ref="A21:B21"/>
    <mergeCell ref="H23:I26"/>
    <mergeCell ref="D28:E28"/>
    <mergeCell ref="H28:I28"/>
    <mergeCell ref="E26:F26"/>
    <mergeCell ref="H22:I2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DATI'!A16</f>
        <v>10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DATI'!B16</f>
        <v>LUCA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DATI'!C16</f>
        <v>26793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DATI'!D16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DATI'!E16</f>
        <v>1.7</v>
      </c>
      <c r="C12" s="296"/>
      <c r="D12" s="63" t="s">
        <v>27</v>
      </c>
      <c r="E12" s="198">
        <f>'T. DATI'!Q16</f>
        <v>10</v>
      </c>
      <c r="F12" s="198">
        <f>'T. DATI'!R16</f>
        <v>10</v>
      </c>
      <c r="G12" s="296"/>
      <c r="H12" s="63" t="s">
        <v>28</v>
      </c>
      <c r="I12" s="196">
        <f>'T. DATI'!AR16</f>
        <v>10</v>
      </c>
    </row>
    <row r="13" spans="1:9" ht="31.5">
      <c r="A13" s="61" t="s">
        <v>29</v>
      </c>
      <c r="B13" s="134">
        <f>'T. DATI'!F16</f>
        <v>65</v>
      </c>
      <c r="C13" s="296"/>
      <c r="D13" s="63" t="s">
        <v>30</v>
      </c>
      <c r="E13" s="198">
        <f>'T. DATI'!S16</f>
        <v>10</v>
      </c>
      <c r="F13" s="198">
        <f>'T. DATI'!T16</f>
        <v>10</v>
      </c>
      <c r="G13" s="296"/>
      <c r="H13" s="63" t="s">
        <v>31</v>
      </c>
      <c r="I13" s="196">
        <f>'T. DATI'!AS16</f>
        <v>10</v>
      </c>
    </row>
    <row r="14" spans="1:9" ht="15.75">
      <c r="A14" s="61" t="s">
        <v>32</v>
      </c>
      <c r="B14" s="65">
        <f>'T. DATI'!G16</f>
        <v>2.7</v>
      </c>
      <c r="C14" s="296"/>
      <c r="D14" s="63" t="s">
        <v>33</v>
      </c>
      <c r="E14" s="198">
        <f>'T. DATI'!T16</f>
        <v>10</v>
      </c>
      <c r="F14" s="198">
        <f>'T. DATI'!U16</f>
        <v>10</v>
      </c>
      <c r="G14" s="296"/>
      <c r="H14" s="63" t="s">
        <v>34</v>
      </c>
      <c r="I14" s="196">
        <f>'T. DATI'!AT16</f>
        <v>10</v>
      </c>
    </row>
    <row r="15" spans="1:9" ht="15.75">
      <c r="A15" s="66" t="s">
        <v>35</v>
      </c>
      <c r="B15" s="67" t="str">
        <f>'T. DATI'!H16</f>
        <v>ESILE</v>
      </c>
      <c r="C15" s="296"/>
      <c r="D15" s="63" t="s">
        <v>147</v>
      </c>
      <c r="E15" s="198">
        <f>'T. DATI'!W16</f>
        <v>10</v>
      </c>
      <c r="F15" s="198">
        <f>'T. DATI'!X16</f>
        <v>10</v>
      </c>
      <c r="G15" s="296"/>
      <c r="H15" s="63" t="s">
        <v>37</v>
      </c>
      <c r="I15" s="196">
        <f>'T. DATI'!AU16</f>
        <v>10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98">
        <f>'T. DATI'!Y16</f>
        <v>10</v>
      </c>
      <c r="F16" s="198">
        <f>'T. DATI'!Z16</f>
        <v>10</v>
      </c>
      <c r="G16" s="296"/>
      <c r="H16" s="63" t="s">
        <v>40</v>
      </c>
      <c r="I16" s="196">
        <f>'T. DATI'!AV16</f>
        <v>10</v>
      </c>
    </row>
    <row r="17" spans="1:9" ht="15.75">
      <c r="A17" s="61" t="s">
        <v>157</v>
      </c>
      <c r="B17" s="198">
        <f>'T. DATI'!I16</f>
        <v>10</v>
      </c>
      <c r="C17" s="296"/>
      <c r="D17" s="63" t="s">
        <v>36</v>
      </c>
      <c r="E17" s="198">
        <f>'T. DATI'!AA16</f>
        <v>10</v>
      </c>
      <c r="F17" s="198">
        <f>'T. DATI'!AB16</f>
        <v>10</v>
      </c>
      <c r="G17" s="296"/>
      <c r="H17" s="63" t="s">
        <v>42</v>
      </c>
      <c r="I17" s="196">
        <f>'T. DATI'!AW16</f>
        <v>10</v>
      </c>
    </row>
    <row r="18" spans="1:9" ht="15.75">
      <c r="A18" s="61" t="s">
        <v>163</v>
      </c>
      <c r="B18" s="198">
        <f>'T. DATI'!J16</f>
        <v>10</v>
      </c>
      <c r="C18" s="296"/>
      <c r="D18" s="63" t="s">
        <v>39</v>
      </c>
      <c r="E18" s="325">
        <f>'T. DATI'!AC16</f>
        <v>10</v>
      </c>
      <c r="F18" s="286"/>
      <c r="G18" s="296"/>
      <c r="H18" s="63" t="s">
        <v>44</v>
      </c>
      <c r="I18" s="196">
        <f>'T. DATI'!AX16</f>
        <v>10</v>
      </c>
    </row>
    <row r="19" spans="1:9" ht="15.75" customHeight="1">
      <c r="A19" s="61" t="s">
        <v>159</v>
      </c>
      <c r="B19" s="198">
        <f>'T. DATI'!K16</f>
        <v>10</v>
      </c>
      <c r="C19" s="296"/>
      <c r="D19" s="63" t="s">
        <v>41</v>
      </c>
      <c r="E19" s="325">
        <f>'T. DATI'!AD16</f>
        <v>10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DATI'!M16</f>
        <v>10</v>
      </c>
      <c r="C20" s="296"/>
      <c r="D20" s="63" t="s">
        <v>43</v>
      </c>
      <c r="E20" s="198">
        <f>'T. DATI'!AE16</f>
        <v>10</v>
      </c>
      <c r="F20" s="198">
        <f>'T. DATI'!AF16</f>
        <v>10</v>
      </c>
      <c r="G20" s="296"/>
      <c r="H20" s="63" t="s">
        <v>49</v>
      </c>
      <c r="I20" s="196">
        <f>'T. DATI'!AY16</f>
        <v>10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98">
        <f>'T. DATI'!AG16</f>
        <v>10</v>
      </c>
      <c r="F21" s="198">
        <f>'T. DATI'!AH16</f>
        <v>10</v>
      </c>
      <c r="G21" s="296"/>
      <c r="H21" s="63" t="s">
        <v>91</v>
      </c>
      <c r="I21" s="196">
        <f>'T. DATI'!AZ16</f>
        <v>10</v>
      </c>
    </row>
    <row r="22" spans="1:9" ht="31.5">
      <c r="A22" s="61" t="s">
        <v>53</v>
      </c>
      <c r="B22" s="195">
        <f>'T. DATI'!N16</f>
        <v>10</v>
      </c>
      <c r="C22" s="296"/>
      <c r="D22" s="63" t="s">
        <v>45</v>
      </c>
      <c r="E22" s="198">
        <f>'T. DATI'!AI16</f>
        <v>10</v>
      </c>
      <c r="F22" s="198">
        <f>'T. DATI'!AJ16</f>
        <v>10</v>
      </c>
      <c r="G22" s="296"/>
      <c r="H22" s="301" t="s">
        <v>55</v>
      </c>
      <c r="I22" s="302"/>
    </row>
    <row r="23" spans="1:9" ht="31.5" customHeight="1">
      <c r="A23" s="61" t="s">
        <v>56</v>
      </c>
      <c r="B23" s="198">
        <f>'T. DATI'!O16</f>
        <v>10</v>
      </c>
      <c r="C23" s="296"/>
      <c r="D23" s="63" t="s">
        <v>48</v>
      </c>
      <c r="E23" s="198">
        <f>'T. DATI'!AK16</f>
        <v>10</v>
      </c>
      <c r="F23" s="198">
        <f>'T. DATI'!AL16</f>
        <v>10</v>
      </c>
      <c r="G23" s="296"/>
      <c r="H23" s="327">
        <f>'T. DATI'!BA16</f>
        <v>10</v>
      </c>
      <c r="I23" s="304"/>
    </row>
    <row r="24" spans="1:9" ht="31.5" customHeight="1">
      <c r="A24" s="61" t="s">
        <v>51</v>
      </c>
      <c r="B24" s="198">
        <f>'T. DATI'!P16</f>
        <v>10</v>
      </c>
      <c r="C24" s="296"/>
      <c r="D24" s="63" t="s">
        <v>50</v>
      </c>
      <c r="E24" s="198">
        <f>'T. DATI'!AM16</f>
        <v>10</v>
      </c>
      <c r="F24" s="198">
        <f>'T. DATI'!AN16</f>
        <v>10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98">
        <f>'T. DATI'!AO16</f>
        <v>10</v>
      </c>
      <c r="F25" s="198">
        <f>'T. DATI'!AP16</f>
        <v>10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DATI'!AQ16</f>
        <v>10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>
        <f>'10'!J33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C28:C31"/>
    <mergeCell ref="F28:G31"/>
    <mergeCell ref="A33:I33"/>
    <mergeCell ref="A11:B11"/>
    <mergeCell ref="C11:C26"/>
    <mergeCell ref="G11:G26"/>
    <mergeCell ref="H11:I11"/>
    <mergeCell ref="H22:I22"/>
    <mergeCell ref="A32:I32"/>
    <mergeCell ref="D28:E28"/>
    <mergeCell ref="H28:I28"/>
    <mergeCell ref="E26:F26"/>
    <mergeCell ref="H23:I26"/>
    <mergeCell ref="A16:B16"/>
    <mergeCell ref="A21:B21"/>
    <mergeCell ref="E18:F18"/>
    <mergeCell ref="H19:I19"/>
    <mergeCell ref="E19:F19"/>
    <mergeCell ref="B9:E9"/>
    <mergeCell ref="A5:F5"/>
    <mergeCell ref="A3:I3"/>
    <mergeCell ref="A4:I4"/>
    <mergeCell ref="B6:E6"/>
    <mergeCell ref="B7:E7"/>
    <mergeCell ref="B8:D8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5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DATI'!A17</f>
        <v>11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DATI'!B17</f>
        <v>MICHELANGELO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DATI'!C17</f>
        <v>26794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DATI'!D17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DATI'!E17</f>
        <v>1.7</v>
      </c>
      <c r="C12" s="296"/>
      <c r="D12" s="63" t="s">
        <v>27</v>
      </c>
      <c r="E12" s="134">
        <f>'T. DATI'!Q17</f>
        <v>11</v>
      </c>
      <c r="F12" s="199">
        <f>'T. DATI'!R17</f>
        <v>11</v>
      </c>
      <c r="G12" s="296"/>
      <c r="H12" s="63" t="s">
        <v>28</v>
      </c>
      <c r="I12" s="64">
        <f>'T. DATI'!AR17</f>
        <v>11</v>
      </c>
    </row>
    <row r="13" spans="1:9" ht="31.5">
      <c r="A13" s="61" t="s">
        <v>29</v>
      </c>
      <c r="B13" s="134">
        <f>'T. DATI'!F17</f>
        <v>65</v>
      </c>
      <c r="C13" s="296"/>
      <c r="D13" s="63" t="s">
        <v>30</v>
      </c>
      <c r="E13" s="134">
        <f>'T. DATI'!S17</f>
        <v>11</v>
      </c>
      <c r="F13" s="199">
        <f>'T. DATI'!T17</f>
        <v>11</v>
      </c>
      <c r="G13" s="296"/>
      <c r="H13" s="63" t="s">
        <v>31</v>
      </c>
      <c r="I13" s="64">
        <f>'T. DATI'!AS17</f>
        <v>11</v>
      </c>
    </row>
    <row r="14" spans="1:9" ht="15.75">
      <c r="A14" s="61" t="s">
        <v>32</v>
      </c>
      <c r="B14" s="65">
        <f>'T. DATI'!G17</f>
        <v>2.8</v>
      </c>
      <c r="C14" s="296"/>
      <c r="D14" s="63" t="s">
        <v>33</v>
      </c>
      <c r="E14" s="134">
        <f>'T. DATI'!T17</f>
        <v>11</v>
      </c>
      <c r="F14" s="199">
        <f>'T. DATI'!U17</f>
        <v>11</v>
      </c>
      <c r="G14" s="296"/>
      <c r="H14" s="63" t="s">
        <v>34</v>
      </c>
      <c r="I14" s="64">
        <f>'T. DATI'!AT17</f>
        <v>11</v>
      </c>
    </row>
    <row r="15" spans="1:9" ht="15.75">
      <c r="A15" s="66" t="s">
        <v>35</v>
      </c>
      <c r="B15" s="67" t="str">
        <f>'T. DATI'!H17</f>
        <v>ESILE</v>
      </c>
      <c r="C15" s="296"/>
      <c r="D15" s="63" t="s">
        <v>147</v>
      </c>
      <c r="E15" s="134">
        <f>'T. DATI'!W17</f>
        <v>11</v>
      </c>
      <c r="F15" s="199">
        <f>'T. DATI'!X17</f>
        <v>11</v>
      </c>
      <c r="G15" s="296"/>
      <c r="H15" s="63" t="s">
        <v>37</v>
      </c>
      <c r="I15" s="64">
        <f>'T. DATI'!AU17</f>
        <v>11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DATI'!Y17</f>
        <v>11</v>
      </c>
      <c r="F16" s="199">
        <f>'T. DATI'!Z17</f>
        <v>11</v>
      </c>
      <c r="G16" s="296"/>
      <c r="H16" s="63" t="s">
        <v>40</v>
      </c>
      <c r="I16" s="64">
        <f>'T. DATI'!AV17</f>
        <v>11</v>
      </c>
    </row>
    <row r="17" spans="1:9" ht="15.75">
      <c r="A17" s="61" t="s">
        <v>157</v>
      </c>
      <c r="B17" s="134">
        <f>'T. DATI'!I17</f>
        <v>11</v>
      </c>
      <c r="C17" s="296"/>
      <c r="D17" s="63" t="s">
        <v>36</v>
      </c>
      <c r="E17" s="134">
        <f>'T. DATI'!AA17</f>
        <v>11</v>
      </c>
      <c r="F17" s="199">
        <f>'T. DATI'!AB17</f>
        <v>11</v>
      </c>
      <c r="G17" s="296"/>
      <c r="H17" s="63" t="s">
        <v>42</v>
      </c>
      <c r="I17" s="64">
        <f>'T. DATI'!AW17</f>
        <v>11</v>
      </c>
    </row>
    <row r="18" spans="1:9" ht="15.75">
      <c r="A18" s="61" t="s">
        <v>163</v>
      </c>
      <c r="B18" s="134">
        <f>'T. DATI'!J17</f>
        <v>11</v>
      </c>
      <c r="C18" s="296"/>
      <c r="D18" s="63" t="s">
        <v>39</v>
      </c>
      <c r="E18" s="286">
        <f>'T. DATI'!AC17</f>
        <v>11</v>
      </c>
      <c r="F18" s="286"/>
      <c r="G18" s="296"/>
      <c r="H18" s="63" t="s">
        <v>44</v>
      </c>
      <c r="I18" s="64">
        <f>'T. DATI'!AX17</f>
        <v>11</v>
      </c>
    </row>
    <row r="19" spans="1:9" ht="15.75" customHeight="1">
      <c r="A19" s="61" t="s">
        <v>159</v>
      </c>
      <c r="B19" s="134">
        <f>'T. DATI'!K17</f>
        <v>11</v>
      </c>
      <c r="C19" s="296"/>
      <c r="D19" s="63" t="s">
        <v>41</v>
      </c>
      <c r="E19" s="286">
        <f>'T. DATI'!AD17</f>
        <v>11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DATI'!M17</f>
        <v>11</v>
      </c>
      <c r="C20" s="296"/>
      <c r="D20" s="63" t="s">
        <v>43</v>
      </c>
      <c r="E20" s="134">
        <f>'T. DATI'!AE17</f>
        <v>11</v>
      </c>
      <c r="F20" s="199">
        <f>'T. DATI'!AF17</f>
        <v>11</v>
      </c>
      <c r="G20" s="296"/>
      <c r="H20" s="63" t="s">
        <v>49</v>
      </c>
      <c r="I20" s="64">
        <f>'T. DATI'!AY17</f>
        <v>11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DATI'!AG17</f>
        <v>11</v>
      </c>
      <c r="F21" s="199">
        <f>'T. DATI'!AH17</f>
        <v>11</v>
      </c>
      <c r="G21" s="296"/>
      <c r="H21" s="63" t="s">
        <v>91</v>
      </c>
      <c r="I21" s="64">
        <f>'T. DATI'!AZ17</f>
        <v>11</v>
      </c>
    </row>
    <row r="22" spans="1:9" ht="31.5">
      <c r="A22" s="61" t="s">
        <v>53</v>
      </c>
      <c r="B22" s="65">
        <f>'T. DATI'!N17</f>
        <v>11</v>
      </c>
      <c r="C22" s="296"/>
      <c r="D22" s="63" t="s">
        <v>45</v>
      </c>
      <c r="E22" s="134">
        <f>'T. DATI'!AI17</f>
        <v>11</v>
      </c>
      <c r="F22" s="199">
        <f>'T. DATI'!AJ17</f>
        <v>11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DATI'!O17</f>
        <v>11</v>
      </c>
      <c r="C23" s="296"/>
      <c r="D23" s="63" t="s">
        <v>48</v>
      </c>
      <c r="E23" s="134">
        <f>'T. DATI'!AK17</f>
        <v>11</v>
      </c>
      <c r="F23" s="199">
        <f>'T. DATI'!AL17</f>
        <v>11</v>
      </c>
      <c r="G23" s="296"/>
      <c r="H23" s="303">
        <f>'T. DATI'!BA17</f>
        <v>11</v>
      </c>
      <c r="I23" s="304"/>
    </row>
    <row r="24" spans="1:9" ht="31.5" customHeight="1">
      <c r="A24" s="61" t="s">
        <v>51</v>
      </c>
      <c r="B24" s="134">
        <f>'T. DATI'!P17</f>
        <v>11</v>
      </c>
      <c r="C24" s="296"/>
      <c r="D24" s="63" t="s">
        <v>50</v>
      </c>
      <c r="E24" s="134">
        <f>'T. DATI'!AM17</f>
        <v>11</v>
      </c>
      <c r="F24" s="199">
        <f>'T. DATI'!AN17</f>
        <v>11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DATI'!AO17</f>
        <v>11</v>
      </c>
      <c r="F25" s="199">
        <f>'T. DATI'!AP17</f>
        <v>11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DATI'!AQ17</f>
        <v>11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C28:C31"/>
    <mergeCell ref="F28:G31"/>
    <mergeCell ref="A33:I33"/>
    <mergeCell ref="A11:B11"/>
    <mergeCell ref="C11:C26"/>
    <mergeCell ref="G11:G26"/>
    <mergeCell ref="H11:I11"/>
    <mergeCell ref="H22:I22"/>
    <mergeCell ref="A32:I32"/>
    <mergeCell ref="D28:E28"/>
    <mergeCell ref="H28:I28"/>
    <mergeCell ref="E26:F26"/>
    <mergeCell ref="H23:I26"/>
    <mergeCell ref="A16:B16"/>
    <mergeCell ref="A21:B21"/>
    <mergeCell ref="E18:F18"/>
    <mergeCell ref="H19:I19"/>
    <mergeCell ref="E19:F19"/>
    <mergeCell ref="B9:E9"/>
    <mergeCell ref="A5:F5"/>
    <mergeCell ref="A3:I3"/>
    <mergeCell ref="A4:I4"/>
    <mergeCell ref="B6:E6"/>
    <mergeCell ref="B7:E7"/>
    <mergeCell ref="B8:D8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DATI'!A18</f>
        <v>12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>
        <f>'T. DATI'!B18</f>
        <v>0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DATI'!C18</f>
        <v>26795</v>
      </c>
      <c r="C8" s="292"/>
      <c r="D8" s="292"/>
      <c r="E8" s="135"/>
      <c r="F8" s="194"/>
      <c r="G8" s="194"/>
      <c r="H8" s="194"/>
      <c r="I8" s="194"/>
    </row>
    <row r="9" spans="1:9" ht="16.5" customHeight="1">
      <c r="A9" s="136" t="s">
        <v>149</v>
      </c>
      <c r="B9" s="293" t="str">
        <f>'T. DATI'!D18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DATI'!E18</f>
        <v>1.7</v>
      </c>
      <c r="C12" s="296"/>
      <c r="D12" s="63" t="s">
        <v>27</v>
      </c>
      <c r="E12" s="200">
        <f>'T. DATI'!Q18</f>
        <v>12</v>
      </c>
      <c r="F12" s="200">
        <f>'T. DATI'!R18</f>
        <v>12</v>
      </c>
      <c r="G12" s="296"/>
      <c r="H12" s="63" t="s">
        <v>28</v>
      </c>
      <c r="I12" s="196">
        <f>'T. DATI'!AR18</f>
        <v>12</v>
      </c>
    </row>
    <row r="13" spans="1:9" ht="31.5">
      <c r="A13" s="61" t="s">
        <v>29</v>
      </c>
      <c r="B13" s="134">
        <f>'T. DATI'!F18</f>
        <v>65</v>
      </c>
      <c r="C13" s="296"/>
      <c r="D13" s="63" t="s">
        <v>30</v>
      </c>
      <c r="E13" s="200">
        <f>'T. DATI'!S18</f>
        <v>12</v>
      </c>
      <c r="F13" s="200">
        <f>'T. DATI'!T18</f>
        <v>12</v>
      </c>
      <c r="G13" s="296"/>
      <c r="H13" s="63" t="s">
        <v>31</v>
      </c>
      <c r="I13" s="196">
        <f>'T. DATI'!AS18</f>
        <v>12</v>
      </c>
    </row>
    <row r="14" spans="1:9" ht="15.75">
      <c r="A14" s="61" t="s">
        <v>32</v>
      </c>
      <c r="B14" s="65">
        <f>'T. DATI'!G18</f>
        <v>2.9</v>
      </c>
      <c r="C14" s="296"/>
      <c r="D14" s="63" t="s">
        <v>33</v>
      </c>
      <c r="E14" s="200">
        <f>'T. DATI'!T18</f>
        <v>12</v>
      </c>
      <c r="F14" s="200">
        <f>'T. DATI'!U18</f>
        <v>12</v>
      </c>
      <c r="G14" s="296"/>
      <c r="H14" s="63" t="s">
        <v>34</v>
      </c>
      <c r="I14" s="196">
        <f>'T. DATI'!AT18</f>
        <v>12</v>
      </c>
    </row>
    <row r="15" spans="1:9" ht="15.75">
      <c r="A15" s="66" t="s">
        <v>35</v>
      </c>
      <c r="B15" s="67" t="str">
        <f>'T. DATI'!H18</f>
        <v>ESILE</v>
      </c>
      <c r="C15" s="296"/>
      <c r="D15" s="63" t="s">
        <v>147</v>
      </c>
      <c r="E15" s="200">
        <f>'T. DATI'!W18</f>
        <v>12</v>
      </c>
      <c r="F15" s="200">
        <f>'T. DATI'!X18</f>
        <v>12</v>
      </c>
      <c r="G15" s="296"/>
      <c r="H15" s="63" t="s">
        <v>37</v>
      </c>
      <c r="I15" s="196">
        <f>'T. DATI'!AU18</f>
        <v>12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DATI'!Y18</f>
        <v>12</v>
      </c>
      <c r="F16" s="200">
        <f>'T. DATI'!Z18</f>
        <v>12</v>
      </c>
      <c r="G16" s="296"/>
      <c r="H16" s="63" t="s">
        <v>40</v>
      </c>
      <c r="I16" s="196">
        <f>'T. DATI'!AV18</f>
        <v>12</v>
      </c>
    </row>
    <row r="17" spans="1:9" ht="15.75">
      <c r="A17" s="61" t="s">
        <v>157</v>
      </c>
      <c r="B17" s="200">
        <f>'T. DATI'!I18</f>
        <v>12</v>
      </c>
      <c r="C17" s="296"/>
      <c r="D17" s="63" t="s">
        <v>36</v>
      </c>
      <c r="E17" s="200">
        <f>'T. DATI'!AA18</f>
        <v>12</v>
      </c>
      <c r="F17" s="200">
        <f>'T. DATI'!AB18</f>
        <v>12</v>
      </c>
      <c r="G17" s="296"/>
      <c r="H17" s="63" t="s">
        <v>42</v>
      </c>
      <c r="I17" s="196">
        <f>'T. DATI'!AW18</f>
        <v>12</v>
      </c>
    </row>
    <row r="18" spans="1:9" ht="15.75">
      <c r="A18" s="61" t="s">
        <v>163</v>
      </c>
      <c r="B18" s="200">
        <f>'T. DATI'!J18</f>
        <v>12</v>
      </c>
      <c r="C18" s="296"/>
      <c r="D18" s="63" t="s">
        <v>39</v>
      </c>
      <c r="E18" s="325">
        <f>'T. DATI'!AC18</f>
        <v>12</v>
      </c>
      <c r="F18" s="286"/>
      <c r="G18" s="296"/>
      <c r="H18" s="63" t="s">
        <v>44</v>
      </c>
      <c r="I18" s="196">
        <f>'T. DATI'!AX18</f>
        <v>12</v>
      </c>
    </row>
    <row r="19" spans="1:9" ht="15.75" customHeight="1">
      <c r="A19" s="61" t="s">
        <v>159</v>
      </c>
      <c r="B19" s="200">
        <f>'T. DATI'!K18</f>
        <v>12</v>
      </c>
      <c r="C19" s="296"/>
      <c r="D19" s="63" t="s">
        <v>41</v>
      </c>
      <c r="E19" s="325">
        <f>'T. DATI'!AD18</f>
        <v>12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DATI'!M18</f>
        <v>12</v>
      </c>
      <c r="C20" s="296"/>
      <c r="D20" s="63" t="s">
        <v>43</v>
      </c>
      <c r="E20" s="200">
        <f>'T. DATI'!AE18</f>
        <v>12</v>
      </c>
      <c r="F20" s="200">
        <f>'T. DATI'!AF18</f>
        <v>12</v>
      </c>
      <c r="G20" s="296"/>
      <c r="H20" s="63" t="s">
        <v>49</v>
      </c>
      <c r="I20" s="196">
        <f>'T. DATI'!AY18</f>
        <v>12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DATI'!AG18</f>
        <v>12</v>
      </c>
      <c r="F21" s="200">
        <f>'T. DATI'!AH18</f>
        <v>12</v>
      </c>
      <c r="G21" s="296"/>
      <c r="H21" s="63" t="s">
        <v>91</v>
      </c>
      <c r="I21" s="196">
        <f>'T. DATI'!AZ18</f>
        <v>12</v>
      </c>
    </row>
    <row r="22" spans="1:9" ht="31.5">
      <c r="A22" s="61" t="s">
        <v>53</v>
      </c>
      <c r="B22" s="195">
        <f>'T. DATI'!N18</f>
        <v>12</v>
      </c>
      <c r="C22" s="296"/>
      <c r="D22" s="63" t="s">
        <v>45</v>
      </c>
      <c r="E22" s="200">
        <f>'T. DATI'!AI18</f>
        <v>12</v>
      </c>
      <c r="F22" s="200">
        <f>'T. DATI'!AJ18</f>
        <v>12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DATI'!O18</f>
        <v>12</v>
      </c>
      <c r="C23" s="296"/>
      <c r="D23" s="63" t="s">
        <v>48</v>
      </c>
      <c r="E23" s="200">
        <f>'T. DATI'!AK18</f>
        <v>12</v>
      </c>
      <c r="F23" s="200">
        <f>'T. DATI'!AL18</f>
        <v>12</v>
      </c>
      <c r="G23" s="296"/>
      <c r="H23" s="327">
        <f>'T. DATI'!BA18</f>
        <v>12</v>
      </c>
      <c r="I23" s="304"/>
    </row>
    <row r="24" spans="1:9" ht="31.5" customHeight="1">
      <c r="A24" s="61" t="s">
        <v>51</v>
      </c>
      <c r="B24" s="200">
        <f>'T. DATI'!P18</f>
        <v>12</v>
      </c>
      <c r="C24" s="296"/>
      <c r="D24" s="63" t="s">
        <v>50</v>
      </c>
      <c r="E24" s="200">
        <f>'T. DATI'!AM18</f>
        <v>12</v>
      </c>
      <c r="F24" s="200">
        <f>'T. DATI'!AN18</f>
        <v>12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DATI'!AO18</f>
        <v>12</v>
      </c>
      <c r="F25" s="200">
        <f>'T. DATI'!AP18</f>
        <v>12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DATI'!AQ18</f>
        <v>12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.75" customHeight="1" thickTop="1" thickBot="1">
      <c r="A33" s="329">
        <f>'T. DATI'!BB18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H19:I19"/>
    <mergeCell ref="E18:F18"/>
    <mergeCell ref="A21:B21"/>
    <mergeCell ref="D28:E28"/>
    <mergeCell ref="H28:I28"/>
    <mergeCell ref="A32:I32"/>
    <mergeCell ref="H23:I26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7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DATI'!A19</f>
        <v>13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DATI'!B19</f>
        <v>FEDERICO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DATI'!C19</f>
        <v>26796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DATI'!D19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DATI'!E19</f>
        <v>1.7</v>
      </c>
      <c r="C12" s="296"/>
      <c r="D12" s="63" t="s">
        <v>27</v>
      </c>
      <c r="E12" s="134">
        <f>'T. DATI'!Q19</f>
        <v>13</v>
      </c>
      <c r="F12" s="199">
        <f>'T. DATI'!R19</f>
        <v>13</v>
      </c>
      <c r="G12" s="296"/>
      <c r="H12" s="63" t="s">
        <v>28</v>
      </c>
      <c r="I12" s="64">
        <f>'T. DATI'!AR19</f>
        <v>13</v>
      </c>
    </row>
    <row r="13" spans="1:9" ht="31.5">
      <c r="A13" s="61" t="s">
        <v>29</v>
      </c>
      <c r="B13" s="134">
        <f>'T. DATI'!F19</f>
        <v>65</v>
      </c>
      <c r="C13" s="296"/>
      <c r="D13" s="63" t="s">
        <v>30</v>
      </c>
      <c r="E13" s="134">
        <f>'T. DATI'!S19</f>
        <v>13</v>
      </c>
      <c r="F13" s="199">
        <f>'T. DATI'!T19</f>
        <v>13</v>
      </c>
      <c r="G13" s="296"/>
      <c r="H13" s="63" t="s">
        <v>31</v>
      </c>
      <c r="I13" s="64">
        <f>'T. DATI'!AS19</f>
        <v>13</v>
      </c>
    </row>
    <row r="14" spans="1:9" ht="15.75">
      <c r="A14" s="61" t="s">
        <v>32</v>
      </c>
      <c r="B14" s="65">
        <f>'T. DATI'!G19</f>
        <v>3</v>
      </c>
      <c r="C14" s="296"/>
      <c r="D14" s="63" t="s">
        <v>33</v>
      </c>
      <c r="E14" s="134">
        <f>'T. DATI'!T19</f>
        <v>13</v>
      </c>
      <c r="F14" s="199">
        <f>'T. DATI'!U19</f>
        <v>13</v>
      </c>
      <c r="G14" s="296"/>
      <c r="H14" s="63" t="s">
        <v>34</v>
      </c>
      <c r="I14" s="64">
        <f>'T. DATI'!AT19</f>
        <v>13</v>
      </c>
    </row>
    <row r="15" spans="1:9" ht="15.75">
      <c r="A15" s="66" t="s">
        <v>35</v>
      </c>
      <c r="B15" s="67" t="str">
        <f>'T. DATI'!H19</f>
        <v>ESILE</v>
      </c>
      <c r="C15" s="296"/>
      <c r="D15" s="63" t="s">
        <v>147</v>
      </c>
      <c r="E15" s="134">
        <f>'T. DATI'!W19</f>
        <v>13</v>
      </c>
      <c r="F15" s="199">
        <f>'T. DATI'!X19</f>
        <v>13</v>
      </c>
      <c r="G15" s="296"/>
      <c r="H15" s="63" t="s">
        <v>37</v>
      </c>
      <c r="I15" s="64">
        <f>'T. DATI'!AU19</f>
        <v>13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DATI'!Y19</f>
        <v>13</v>
      </c>
      <c r="F16" s="199">
        <f>'T. DATI'!Z19</f>
        <v>13</v>
      </c>
      <c r="G16" s="296"/>
      <c r="H16" s="63" t="s">
        <v>40</v>
      </c>
      <c r="I16" s="64">
        <f>'T. DATI'!AV19</f>
        <v>13</v>
      </c>
    </row>
    <row r="17" spans="1:9" ht="15.75">
      <c r="A17" s="61" t="s">
        <v>157</v>
      </c>
      <c r="B17" s="134">
        <f>'T. DATI'!I19</f>
        <v>13</v>
      </c>
      <c r="C17" s="296"/>
      <c r="D17" s="63" t="s">
        <v>36</v>
      </c>
      <c r="E17" s="134">
        <f>'T. DATI'!AA19</f>
        <v>13</v>
      </c>
      <c r="F17" s="199">
        <f>'T. DATI'!AB19</f>
        <v>13</v>
      </c>
      <c r="G17" s="296"/>
      <c r="H17" s="63" t="s">
        <v>42</v>
      </c>
      <c r="I17" s="64">
        <f>'T. DATI'!AW19</f>
        <v>13</v>
      </c>
    </row>
    <row r="18" spans="1:9" ht="15.75">
      <c r="A18" s="61" t="s">
        <v>163</v>
      </c>
      <c r="B18" s="134">
        <f>'T. DATI'!J19</f>
        <v>13</v>
      </c>
      <c r="C18" s="296"/>
      <c r="D18" s="63" t="s">
        <v>39</v>
      </c>
      <c r="E18" s="286">
        <f>'T. DATI'!AC19</f>
        <v>13</v>
      </c>
      <c r="F18" s="286"/>
      <c r="G18" s="296"/>
      <c r="H18" s="63" t="s">
        <v>44</v>
      </c>
      <c r="I18" s="64">
        <f>'T. DATI'!AX19</f>
        <v>13</v>
      </c>
    </row>
    <row r="19" spans="1:9" ht="15.75" customHeight="1">
      <c r="A19" s="61" t="s">
        <v>159</v>
      </c>
      <c r="B19" s="134">
        <f>'T. DATI'!K19</f>
        <v>13</v>
      </c>
      <c r="C19" s="296"/>
      <c r="D19" s="63" t="s">
        <v>41</v>
      </c>
      <c r="E19" s="286">
        <f>'T. DATI'!AD19</f>
        <v>13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DATI'!M19</f>
        <v>13</v>
      </c>
      <c r="C20" s="296"/>
      <c r="D20" s="63" t="s">
        <v>43</v>
      </c>
      <c r="E20" s="134">
        <f>'T. DATI'!AE19</f>
        <v>13</v>
      </c>
      <c r="F20" s="199">
        <f>'T. DATI'!AF19</f>
        <v>13</v>
      </c>
      <c r="G20" s="296"/>
      <c r="H20" s="63" t="s">
        <v>49</v>
      </c>
      <c r="I20" s="64">
        <f>'T. DATI'!AY19</f>
        <v>13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DATI'!AG19</f>
        <v>13</v>
      </c>
      <c r="F21" s="199">
        <f>'T. DATI'!AH19</f>
        <v>13</v>
      </c>
      <c r="G21" s="296"/>
      <c r="H21" s="63" t="s">
        <v>91</v>
      </c>
      <c r="I21" s="64">
        <f>'T. DATI'!AZ19</f>
        <v>13</v>
      </c>
    </row>
    <row r="22" spans="1:9" ht="31.5">
      <c r="A22" s="61" t="s">
        <v>53</v>
      </c>
      <c r="B22" s="65">
        <f>'T. DATI'!N19</f>
        <v>13</v>
      </c>
      <c r="C22" s="296"/>
      <c r="D22" s="63" t="s">
        <v>45</v>
      </c>
      <c r="E22" s="134">
        <f>'T. DATI'!AI19</f>
        <v>13</v>
      </c>
      <c r="F22" s="199">
        <f>'T. DATI'!AJ19</f>
        <v>13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DATI'!O19</f>
        <v>13</v>
      </c>
      <c r="C23" s="296"/>
      <c r="D23" s="63" t="s">
        <v>48</v>
      </c>
      <c r="E23" s="134">
        <f>'T. DATI'!AK19</f>
        <v>13</v>
      </c>
      <c r="F23" s="199">
        <f>'T. DATI'!AL19</f>
        <v>13</v>
      </c>
      <c r="G23" s="296"/>
      <c r="H23" s="303">
        <f>'T. DATI'!BA19</f>
        <v>13</v>
      </c>
      <c r="I23" s="304"/>
    </row>
    <row r="24" spans="1:9" ht="31.5" customHeight="1">
      <c r="A24" s="61" t="s">
        <v>51</v>
      </c>
      <c r="B24" s="134">
        <f>'T. DATI'!P19</f>
        <v>13</v>
      </c>
      <c r="C24" s="296"/>
      <c r="D24" s="63" t="s">
        <v>50</v>
      </c>
      <c r="E24" s="134">
        <f>'T. DATI'!AM19</f>
        <v>13</v>
      </c>
      <c r="F24" s="199">
        <f>'T. DATI'!AN19</f>
        <v>13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DATI'!AO19</f>
        <v>13</v>
      </c>
      <c r="F25" s="199">
        <f>'T. DATI'!AP19</f>
        <v>13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DATI'!AQ19</f>
        <v>13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H19:I19"/>
    <mergeCell ref="E18:F18"/>
    <mergeCell ref="A21:B21"/>
    <mergeCell ref="D28:E28"/>
    <mergeCell ref="H28:I28"/>
    <mergeCell ref="A32:I32"/>
    <mergeCell ref="H23:I26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8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DATI'!A20</f>
        <v>14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DATI'!B20</f>
        <v>FEDERICO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DATI'!C20</f>
        <v>26797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DATI'!D20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DATI'!E20</f>
        <v>1.7</v>
      </c>
      <c r="C12" s="296"/>
      <c r="D12" s="63" t="s">
        <v>27</v>
      </c>
      <c r="E12" s="200">
        <f>'T. DATI'!Q20</f>
        <v>14</v>
      </c>
      <c r="F12" s="200">
        <f>'T. DATI'!R20</f>
        <v>14</v>
      </c>
      <c r="G12" s="296"/>
      <c r="H12" s="63" t="s">
        <v>28</v>
      </c>
      <c r="I12" s="196">
        <f>'T. DATI'!AR20</f>
        <v>14</v>
      </c>
    </row>
    <row r="13" spans="1:9" ht="31.5">
      <c r="A13" s="61" t="s">
        <v>29</v>
      </c>
      <c r="B13" s="134">
        <f>'T. DATI'!F20</f>
        <v>65</v>
      </c>
      <c r="C13" s="296"/>
      <c r="D13" s="63" t="s">
        <v>30</v>
      </c>
      <c r="E13" s="200">
        <f>'T. DATI'!S20</f>
        <v>14</v>
      </c>
      <c r="F13" s="200">
        <f>'T. DATI'!T20</f>
        <v>14</v>
      </c>
      <c r="G13" s="296"/>
      <c r="H13" s="63" t="s">
        <v>31</v>
      </c>
      <c r="I13" s="196">
        <f>'T. DATI'!AS20</f>
        <v>14</v>
      </c>
    </row>
    <row r="14" spans="1:9" ht="15.75">
      <c r="A14" s="61" t="s">
        <v>32</v>
      </c>
      <c r="B14" s="65">
        <f>'T. DATI'!G20</f>
        <v>3.1</v>
      </c>
      <c r="C14" s="296"/>
      <c r="D14" s="63" t="s">
        <v>33</v>
      </c>
      <c r="E14" s="200">
        <f>'T. DATI'!T20</f>
        <v>14</v>
      </c>
      <c r="F14" s="200">
        <f>'T. DATI'!U20</f>
        <v>14</v>
      </c>
      <c r="G14" s="296"/>
      <c r="H14" s="63" t="s">
        <v>34</v>
      </c>
      <c r="I14" s="196">
        <f>'T. DATI'!AT20</f>
        <v>14</v>
      </c>
    </row>
    <row r="15" spans="1:9" ht="15.75">
      <c r="A15" s="66" t="s">
        <v>35</v>
      </c>
      <c r="B15" s="67" t="str">
        <f>'T. DATI'!H20</f>
        <v>ESILE</v>
      </c>
      <c r="C15" s="296"/>
      <c r="D15" s="63" t="s">
        <v>147</v>
      </c>
      <c r="E15" s="200">
        <f>'T. DATI'!W20</f>
        <v>14</v>
      </c>
      <c r="F15" s="200">
        <f>'T. DATI'!X20</f>
        <v>14</v>
      </c>
      <c r="G15" s="296"/>
      <c r="H15" s="63" t="s">
        <v>37</v>
      </c>
      <c r="I15" s="196">
        <f>'T. DATI'!AU20</f>
        <v>14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DATI'!Y20</f>
        <v>14</v>
      </c>
      <c r="F16" s="200">
        <f>'T. DATI'!Z20</f>
        <v>14</v>
      </c>
      <c r="G16" s="296"/>
      <c r="H16" s="63" t="s">
        <v>40</v>
      </c>
      <c r="I16" s="196">
        <f>'T. DATI'!AV20</f>
        <v>14</v>
      </c>
    </row>
    <row r="17" spans="1:9" ht="15.75">
      <c r="A17" s="61" t="s">
        <v>157</v>
      </c>
      <c r="B17" s="200">
        <f>'T. DATI'!I20</f>
        <v>14</v>
      </c>
      <c r="C17" s="296"/>
      <c r="D17" s="63" t="s">
        <v>36</v>
      </c>
      <c r="E17" s="200">
        <f>'T. DATI'!AA20</f>
        <v>14</v>
      </c>
      <c r="F17" s="200">
        <f>'T. DATI'!AB20</f>
        <v>14</v>
      </c>
      <c r="G17" s="296"/>
      <c r="H17" s="63" t="s">
        <v>42</v>
      </c>
      <c r="I17" s="196">
        <f>'T. DATI'!AW20</f>
        <v>14</v>
      </c>
    </row>
    <row r="18" spans="1:9" ht="15.75">
      <c r="A18" s="61" t="s">
        <v>163</v>
      </c>
      <c r="B18" s="200">
        <f>'T. DATI'!J20</f>
        <v>14</v>
      </c>
      <c r="C18" s="296"/>
      <c r="D18" s="63" t="s">
        <v>39</v>
      </c>
      <c r="E18" s="325">
        <f>'T. DATI'!AC20</f>
        <v>14</v>
      </c>
      <c r="F18" s="286"/>
      <c r="G18" s="296"/>
      <c r="H18" s="63" t="s">
        <v>44</v>
      </c>
      <c r="I18" s="196">
        <f>'T. DATI'!AX20</f>
        <v>14</v>
      </c>
    </row>
    <row r="19" spans="1:9" ht="15.75" customHeight="1">
      <c r="A19" s="61" t="s">
        <v>159</v>
      </c>
      <c r="B19" s="200">
        <f>'T. DATI'!K20</f>
        <v>14</v>
      </c>
      <c r="C19" s="296"/>
      <c r="D19" s="63" t="s">
        <v>41</v>
      </c>
      <c r="E19" s="325">
        <f>'T. DATI'!AD20</f>
        <v>14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DATI'!M20</f>
        <v>14</v>
      </c>
      <c r="C20" s="296"/>
      <c r="D20" s="63" t="s">
        <v>43</v>
      </c>
      <c r="E20" s="200">
        <f>'T. DATI'!AE20</f>
        <v>14</v>
      </c>
      <c r="F20" s="200">
        <f>'T. DATI'!AF20</f>
        <v>14</v>
      </c>
      <c r="G20" s="296"/>
      <c r="H20" s="63" t="s">
        <v>49</v>
      </c>
      <c r="I20" s="196">
        <f>'T. DATI'!AY20</f>
        <v>14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DATI'!AG20</f>
        <v>14</v>
      </c>
      <c r="F21" s="200">
        <f>'T. DATI'!AH20</f>
        <v>14</v>
      </c>
      <c r="G21" s="296"/>
      <c r="H21" s="63" t="s">
        <v>91</v>
      </c>
      <c r="I21" s="196">
        <f>'T. DATI'!AZ20</f>
        <v>14</v>
      </c>
    </row>
    <row r="22" spans="1:9" ht="31.5">
      <c r="A22" s="61" t="s">
        <v>53</v>
      </c>
      <c r="B22" s="195">
        <f>'T. DATI'!N20</f>
        <v>14</v>
      </c>
      <c r="C22" s="296"/>
      <c r="D22" s="63" t="s">
        <v>45</v>
      </c>
      <c r="E22" s="200">
        <f>'T. DATI'!AI20</f>
        <v>14</v>
      </c>
      <c r="F22" s="200">
        <f>'T. DATI'!AJ20</f>
        <v>14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DATI'!O20</f>
        <v>14</v>
      </c>
      <c r="C23" s="296"/>
      <c r="D23" s="63" t="s">
        <v>48</v>
      </c>
      <c r="E23" s="200">
        <f>'T. DATI'!AK20</f>
        <v>14</v>
      </c>
      <c r="F23" s="200">
        <f>'T. DATI'!AL20</f>
        <v>14</v>
      </c>
      <c r="G23" s="296"/>
      <c r="H23" s="327">
        <f>'T. DATI'!BA20</f>
        <v>14</v>
      </c>
      <c r="I23" s="304"/>
    </row>
    <row r="24" spans="1:9" ht="31.5" customHeight="1">
      <c r="A24" s="61" t="s">
        <v>51</v>
      </c>
      <c r="B24" s="200">
        <f>'T. DATI'!P20</f>
        <v>14</v>
      </c>
      <c r="C24" s="296"/>
      <c r="D24" s="63" t="s">
        <v>50</v>
      </c>
      <c r="E24" s="200">
        <f>'T. DATI'!AM20</f>
        <v>14</v>
      </c>
      <c r="F24" s="200">
        <f>'T. DATI'!AN20</f>
        <v>14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DATI'!AO20</f>
        <v>14</v>
      </c>
      <c r="F25" s="200">
        <f>'T. DATI'!AP20</f>
        <v>14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DATI'!AQ20</f>
        <v>14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>
        <f>'T. DATI'!BB19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H19:I19"/>
    <mergeCell ref="E18:F18"/>
    <mergeCell ref="A21:B21"/>
    <mergeCell ref="D28:E28"/>
    <mergeCell ref="H28:I28"/>
    <mergeCell ref="A32:I32"/>
    <mergeCell ref="H23:I26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B31"/>
  <sheetViews>
    <sheetView view="pageBreakPreview" zoomScale="60" zoomScaleNormal="100" workbookViewId="0">
      <pane xSplit="1" topLeftCell="D1" activePane="topRight" state="frozen"/>
      <selection activeCell="C17" sqref="C17"/>
      <selection pane="topRight" activeCell="BB28" sqref="BB28"/>
    </sheetView>
  </sheetViews>
  <sheetFormatPr defaultRowHeight="12.75"/>
  <cols>
    <col min="1" max="1" width="27.7109375" customWidth="1"/>
    <col min="2" max="2" width="23.28515625" customWidth="1"/>
    <col min="3" max="3" width="21.5703125" bestFit="1" customWidth="1"/>
    <col min="4" max="4" width="22" customWidth="1"/>
    <col min="6" max="6" width="6.5703125" customWidth="1"/>
    <col min="7" max="7" width="9.28515625" customWidth="1"/>
    <col min="8" max="8" width="9.42578125" customWidth="1"/>
    <col min="9" max="9" width="9" customWidth="1"/>
    <col min="11" max="11" width="9.85546875" customWidth="1"/>
    <col min="12" max="12" width="6.7109375" customWidth="1"/>
    <col min="13" max="13" width="7.7109375" customWidth="1"/>
    <col min="14" max="14" width="7" customWidth="1"/>
    <col min="15" max="15" width="6.5703125" customWidth="1"/>
    <col min="16" max="16" width="5.85546875" customWidth="1"/>
    <col min="17" max="17" width="5.28515625" customWidth="1"/>
    <col min="18" max="18" width="5.42578125" customWidth="1"/>
    <col min="19" max="19" width="5.5703125" customWidth="1"/>
    <col min="20" max="20" width="5.7109375" customWidth="1"/>
    <col min="21" max="21" width="5.5703125" customWidth="1"/>
    <col min="22" max="22" width="5.42578125" customWidth="1"/>
    <col min="23" max="23" width="4.42578125" customWidth="1"/>
    <col min="24" max="24" width="5.5703125" customWidth="1"/>
    <col min="25" max="25" width="4.7109375" customWidth="1"/>
    <col min="26" max="26" width="5.42578125" customWidth="1"/>
    <col min="27" max="27" width="5.28515625" customWidth="1"/>
    <col min="28" max="28" width="6.140625" customWidth="1"/>
    <col min="29" max="29" width="4.85546875" customWidth="1"/>
    <col min="30" max="30" width="5.7109375" customWidth="1"/>
    <col min="31" max="31" width="4.85546875" customWidth="1"/>
    <col min="32" max="32" width="5.85546875" customWidth="1"/>
    <col min="33" max="34" width="4.85546875" customWidth="1"/>
    <col min="35" max="35" width="5.42578125" customWidth="1"/>
    <col min="36" max="36" width="5.28515625" customWidth="1"/>
    <col min="37" max="38" width="5" customWidth="1"/>
    <col min="39" max="40" width="5.28515625" customWidth="1"/>
    <col min="41" max="41" width="5.85546875" customWidth="1"/>
    <col min="42" max="42" width="6" customWidth="1"/>
    <col min="43" max="43" width="5.42578125" customWidth="1"/>
    <col min="44" max="44" width="6.140625" customWidth="1"/>
    <col min="45" max="45" width="5.5703125" customWidth="1"/>
    <col min="46" max="46" width="6.7109375" customWidth="1"/>
    <col min="47" max="47" width="6" customWidth="1"/>
    <col min="48" max="48" width="6.140625" customWidth="1"/>
    <col min="49" max="49" width="6.42578125" customWidth="1"/>
    <col min="50" max="51" width="5.7109375" customWidth="1"/>
    <col min="52" max="52" width="5.5703125" customWidth="1"/>
    <col min="53" max="53" width="5.85546875" style="57" customWidth="1"/>
    <col min="54" max="54" width="35.85546875" customWidth="1"/>
  </cols>
  <sheetData>
    <row r="2" spans="1:54" ht="13.5" thickBot="1"/>
    <row r="3" spans="1:54" ht="32.25" customHeight="1" thickBot="1">
      <c r="A3" s="208" t="s">
        <v>90</v>
      </c>
      <c r="B3" s="209"/>
      <c r="C3" s="210"/>
      <c r="D3" s="46"/>
      <c r="E3" s="215" t="s">
        <v>21</v>
      </c>
      <c r="F3" s="209"/>
      <c r="G3" s="209"/>
      <c r="H3" s="210"/>
      <c r="I3" s="215" t="s">
        <v>38</v>
      </c>
      <c r="J3" s="209"/>
      <c r="K3" s="209"/>
      <c r="L3" s="209"/>
      <c r="M3" s="209"/>
      <c r="N3" s="215" t="s">
        <v>47</v>
      </c>
      <c r="O3" s="209"/>
      <c r="P3" s="209"/>
      <c r="Q3" s="215" t="s">
        <v>22</v>
      </c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15" t="s">
        <v>25</v>
      </c>
      <c r="AS3" s="209"/>
      <c r="AT3" s="209"/>
      <c r="AU3" s="209"/>
      <c r="AV3" s="209"/>
      <c r="AW3" s="209"/>
      <c r="AX3" s="210"/>
      <c r="AY3" s="215" t="s">
        <v>46</v>
      </c>
      <c r="AZ3" s="209"/>
      <c r="BA3" s="226"/>
    </row>
    <row r="4" spans="1:54" ht="169.5" customHeight="1" thickBot="1">
      <c r="A4" s="51" t="s">
        <v>0</v>
      </c>
      <c r="B4" s="53" t="s">
        <v>18</v>
      </c>
      <c r="C4" s="52" t="s">
        <v>146</v>
      </c>
      <c r="D4" s="52" t="s">
        <v>149</v>
      </c>
      <c r="E4" s="220" t="s">
        <v>58</v>
      </c>
      <c r="F4" s="216" t="s">
        <v>59</v>
      </c>
      <c r="G4" s="216" t="s">
        <v>60</v>
      </c>
      <c r="H4" s="213" t="s">
        <v>61</v>
      </c>
      <c r="I4" s="218" t="s">
        <v>157</v>
      </c>
      <c r="J4" s="218" t="s">
        <v>158</v>
      </c>
      <c r="K4" s="211" t="s">
        <v>159</v>
      </c>
      <c r="L4" s="213" t="s">
        <v>160</v>
      </c>
      <c r="M4" s="213" t="s">
        <v>162</v>
      </c>
      <c r="N4" s="218" t="s">
        <v>63</v>
      </c>
      <c r="O4" s="211" t="s">
        <v>64</v>
      </c>
      <c r="P4" s="213" t="s">
        <v>62</v>
      </c>
      <c r="Q4" s="223" t="s">
        <v>65</v>
      </c>
      <c r="R4" s="222"/>
      <c r="S4" s="222" t="s">
        <v>66</v>
      </c>
      <c r="T4" s="222"/>
      <c r="U4" s="222" t="s">
        <v>67</v>
      </c>
      <c r="V4" s="222"/>
      <c r="W4" s="222" t="s">
        <v>68</v>
      </c>
      <c r="X4" s="222"/>
      <c r="Y4" s="222" t="s">
        <v>69</v>
      </c>
      <c r="Z4" s="222"/>
      <c r="AA4" s="222" t="s">
        <v>70</v>
      </c>
      <c r="AB4" s="222"/>
      <c r="AC4" s="55" t="s">
        <v>71</v>
      </c>
      <c r="AD4" s="55" t="s">
        <v>72</v>
      </c>
      <c r="AE4" s="222" t="s">
        <v>73</v>
      </c>
      <c r="AF4" s="222"/>
      <c r="AG4" s="222" t="s">
        <v>74</v>
      </c>
      <c r="AH4" s="222"/>
      <c r="AI4" s="222" t="s">
        <v>75</v>
      </c>
      <c r="AJ4" s="222"/>
      <c r="AK4" s="222" t="s">
        <v>76</v>
      </c>
      <c r="AL4" s="222"/>
      <c r="AM4" s="222" t="s">
        <v>77</v>
      </c>
      <c r="AN4" s="222"/>
      <c r="AO4" s="222" t="s">
        <v>78</v>
      </c>
      <c r="AP4" s="222"/>
      <c r="AQ4" s="55" t="s">
        <v>79</v>
      </c>
      <c r="AR4" s="220" t="s">
        <v>88</v>
      </c>
      <c r="AS4" s="216" t="s">
        <v>80</v>
      </c>
      <c r="AT4" s="216" t="s">
        <v>81</v>
      </c>
      <c r="AU4" s="216" t="s">
        <v>82</v>
      </c>
      <c r="AV4" s="216" t="s">
        <v>83</v>
      </c>
      <c r="AW4" s="216" t="s">
        <v>84</v>
      </c>
      <c r="AX4" s="224" t="s">
        <v>85</v>
      </c>
      <c r="AY4" s="220" t="s">
        <v>86</v>
      </c>
      <c r="AZ4" s="216" t="s">
        <v>87</v>
      </c>
      <c r="BA4" s="227" t="s">
        <v>89</v>
      </c>
    </row>
    <row r="5" spans="1:54" ht="15.75">
      <c r="A5" s="45"/>
      <c r="B5" s="40"/>
      <c r="C5" s="39">
        <v>7</v>
      </c>
      <c r="D5" s="39"/>
      <c r="E5" s="221"/>
      <c r="F5" s="217"/>
      <c r="G5" s="217"/>
      <c r="H5" s="214"/>
      <c r="I5" s="219"/>
      <c r="J5" s="219"/>
      <c r="K5" s="212"/>
      <c r="L5" s="214"/>
      <c r="M5" s="214"/>
      <c r="N5" s="219"/>
      <c r="O5" s="212"/>
      <c r="P5" s="214"/>
      <c r="Q5" s="44" t="s">
        <v>23</v>
      </c>
      <c r="R5" s="27" t="s">
        <v>24</v>
      </c>
      <c r="S5" s="27" t="s">
        <v>23</v>
      </c>
      <c r="T5" s="27" t="s">
        <v>24</v>
      </c>
      <c r="U5" s="27" t="s">
        <v>23</v>
      </c>
      <c r="V5" s="27" t="s">
        <v>24</v>
      </c>
      <c r="W5" s="27" t="s">
        <v>23</v>
      </c>
      <c r="X5" s="27" t="s">
        <v>24</v>
      </c>
      <c r="Y5" s="27" t="s">
        <v>23</v>
      </c>
      <c r="Z5" s="27" t="s">
        <v>24</v>
      </c>
      <c r="AA5" s="27" t="s">
        <v>23</v>
      </c>
      <c r="AB5" s="27" t="s">
        <v>24</v>
      </c>
      <c r="AC5" s="27" t="s">
        <v>23</v>
      </c>
      <c r="AD5" s="27"/>
      <c r="AE5" s="27" t="s">
        <v>23</v>
      </c>
      <c r="AF5" s="27" t="s">
        <v>24</v>
      </c>
      <c r="AG5" s="27" t="s">
        <v>23</v>
      </c>
      <c r="AH5" s="27" t="s">
        <v>24</v>
      </c>
      <c r="AI5" s="27" t="s">
        <v>23</v>
      </c>
      <c r="AJ5" s="27" t="s">
        <v>24</v>
      </c>
      <c r="AK5" s="27" t="s">
        <v>23</v>
      </c>
      <c r="AL5" s="27" t="s">
        <v>24</v>
      </c>
      <c r="AM5" s="27" t="s">
        <v>23</v>
      </c>
      <c r="AN5" s="27" t="s">
        <v>24</v>
      </c>
      <c r="AO5" s="27" t="s">
        <v>23</v>
      </c>
      <c r="AP5" s="27" t="s">
        <v>24</v>
      </c>
      <c r="AQ5" s="27" t="s">
        <v>23</v>
      </c>
      <c r="AR5" s="221"/>
      <c r="AS5" s="217"/>
      <c r="AT5" s="217"/>
      <c r="AU5" s="217"/>
      <c r="AV5" s="217"/>
      <c r="AW5" s="217"/>
      <c r="AX5" s="225"/>
      <c r="AY5" s="221"/>
      <c r="AZ5" s="217"/>
      <c r="BA5" s="228"/>
    </row>
    <row r="6" spans="1:54" ht="47.25">
      <c r="A6" s="50" t="s">
        <v>100</v>
      </c>
      <c r="B6" s="50" t="s">
        <v>18</v>
      </c>
      <c r="C6" s="47" t="s">
        <v>151</v>
      </c>
      <c r="D6" s="49" t="s">
        <v>149</v>
      </c>
      <c r="E6" s="48" t="s">
        <v>58</v>
      </c>
      <c r="F6" s="48" t="s">
        <v>59</v>
      </c>
      <c r="G6" s="48" t="s">
        <v>152</v>
      </c>
      <c r="H6" s="48" t="s">
        <v>101</v>
      </c>
      <c r="I6" s="48" t="s">
        <v>102</v>
      </c>
      <c r="J6" s="48" t="s">
        <v>103</v>
      </c>
      <c r="K6" s="48" t="s">
        <v>104</v>
      </c>
      <c r="L6" s="48" t="s">
        <v>161</v>
      </c>
      <c r="M6" s="48" t="s">
        <v>105</v>
      </c>
      <c r="N6" s="48" t="s">
        <v>106</v>
      </c>
      <c r="O6" s="48" t="s">
        <v>107</v>
      </c>
      <c r="P6" s="48" t="s">
        <v>108</v>
      </c>
      <c r="Q6" s="48" t="s">
        <v>109</v>
      </c>
      <c r="R6" s="48" t="s">
        <v>110</v>
      </c>
      <c r="S6" s="48" t="s">
        <v>111</v>
      </c>
      <c r="T6" s="48" t="s">
        <v>112</v>
      </c>
      <c r="U6" s="48" t="s">
        <v>113</v>
      </c>
      <c r="V6" s="48" t="s">
        <v>114</v>
      </c>
      <c r="W6" s="48" t="s">
        <v>115</v>
      </c>
      <c r="X6" s="48" t="s">
        <v>116</v>
      </c>
      <c r="Y6" s="48" t="s">
        <v>117</v>
      </c>
      <c r="Z6" s="48" t="s">
        <v>118</v>
      </c>
      <c r="AA6" s="48" t="s">
        <v>119</v>
      </c>
      <c r="AB6" s="48" t="s">
        <v>120</v>
      </c>
      <c r="AC6" s="48" t="s">
        <v>121</v>
      </c>
      <c r="AD6" s="48" t="s">
        <v>122</v>
      </c>
      <c r="AE6" s="48" t="s">
        <v>123</v>
      </c>
      <c r="AF6" s="48" t="s">
        <v>124</v>
      </c>
      <c r="AG6" s="48" t="s">
        <v>125</v>
      </c>
      <c r="AH6" s="48" t="s">
        <v>126</v>
      </c>
      <c r="AI6" s="48" t="s">
        <v>127</v>
      </c>
      <c r="AJ6" s="48" t="s">
        <v>128</v>
      </c>
      <c r="AK6" s="48" t="s">
        <v>129</v>
      </c>
      <c r="AL6" s="48" t="s">
        <v>130</v>
      </c>
      <c r="AM6" s="48" t="s">
        <v>131</v>
      </c>
      <c r="AN6" s="48" t="s">
        <v>132</v>
      </c>
      <c r="AO6" s="48" t="s">
        <v>133</v>
      </c>
      <c r="AP6" s="48" t="s">
        <v>134</v>
      </c>
      <c r="AQ6" s="48" t="s">
        <v>135</v>
      </c>
      <c r="AR6" s="48" t="s">
        <v>136</v>
      </c>
      <c r="AS6" s="48" t="s">
        <v>137</v>
      </c>
      <c r="AT6" s="49" t="s">
        <v>138</v>
      </c>
      <c r="AU6" s="49" t="s">
        <v>139</v>
      </c>
      <c r="AV6" s="48" t="s">
        <v>140</v>
      </c>
      <c r="AW6" s="48" t="s">
        <v>141</v>
      </c>
      <c r="AX6" s="48" t="s">
        <v>142</v>
      </c>
      <c r="AY6" s="48" t="s">
        <v>143</v>
      </c>
      <c r="AZ6" s="48" t="s">
        <v>144</v>
      </c>
      <c r="BA6" s="58" t="s">
        <v>145</v>
      </c>
      <c r="BB6" s="91" t="s">
        <v>150</v>
      </c>
    </row>
    <row r="7" spans="1:54" ht="23.25">
      <c r="A7" s="114">
        <v>1</v>
      </c>
      <c r="B7" s="117" t="s">
        <v>244</v>
      </c>
      <c r="C7" s="99">
        <v>26784</v>
      </c>
      <c r="D7" s="111" t="s">
        <v>227</v>
      </c>
      <c r="E7" s="107">
        <v>1.7</v>
      </c>
      <c r="F7" s="107">
        <v>65</v>
      </c>
      <c r="G7" s="107">
        <v>1.8</v>
      </c>
      <c r="H7" s="96" t="s">
        <v>228</v>
      </c>
      <c r="I7" s="107">
        <v>1</v>
      </c>
      <c r="J7" s="107">
        <v>1</v>
      </c>
      <c r="K7" s="107">
        <v>1</v>
      </c>
      <c r="L7" s="107">
        <v>1</v>
      </c>
      <c r="M7" s="107">
        <v>1</v>
      </c>
      <c r="N7" s="107">
        <v>1</v>
      </c>
      <c r="O7" s="107">
        <v>1</v>
      </c>
      <c r="P7" s="107">
        <v>1</v>
      </c>
      <c r="Q7" s="107">
        <v>1</v>
      </c>
      <c r="R7" s="107">
        <v>1</v>
      </c>
      <c r="S7" s="107">
        <v>1</v>
      </c>
      <c r="T7" s="107">
        <v>1</v>
      </c>
      <c r="U7" s="107">
        <v>1</v>
      </c>
      <c r="V7" s="107">
        <v>1</v>
      </c>
      <c r="W7" s="107">
        <v>1</v>
      </c>
      <c r="X7" s="107">
        <v>1</v>
      </c>
      <c r="Y7" s="107">
        <v>1</v>
      </c>
      <c r="Z7" s="107">
        <v>1</v>
      </c>
      <c r="AA7" s="107">
        <v>1</v>
      </c>
      <c r="AB7" s="107">
        <v>1</v>
      </c>
      <c r="AC7" s="107">
        <v>1</v>
      </c>
      <c r="AD7" s="107">
        <v>1</v>
      </c>
      <c r="AE7" s="107">
        <v>1</v>
      </c>
      <c r="AF7" s="107">
        <v>1</v>
      </c>
      <c r="AG7" s="107">
        <v>1</v>
      </c>
      <c r="AH7" s="107">
        <v>1</v>
      </c>
      <c r="AI7" s="107">
        <v>1</v>
      </c>
      <c r="AJ7" s="107">
        <v>1</v>
      </c>
      <c r="AK7" s="107">
        <v>1</v>
      </c>
      <c r="AL7" s="107">
        <v>1</v>
      </c>
      <c r="AM7" s="107">
        <v>1</v>
      </c>
      <c r="AN7" s="107">
        <v>1</v>
      </c>
      <c r="AO7" s="107">
        <v>1</v>
      </c>
      <c r="AP7" s="107">
        <v>1</v>
      </c>
      <c r="AQ7" s="107">
        <v>1</v>
      </c>
      <c r="AR7" s="107">
        <v>1</v>
      </c>
      <c r="AS7" s="107">
        <v>1</v>
      </c>
      <c r="AT7" s="107">
        <v>1</v>
      </c>
      <c r="AU7" s="107">
        <v>1</v>
      </c>
      <c r="AV7" s="107">
        <v>1</v>
      </c>
      <c r="AW7" s="107">
        <v>1</v>
      </c>
      <c r="AX7" s="107">
        <v>1</v>
      </c>
      <c r="AY7" s="107">
        <v>1</v>
      </c>
      <c r="AZ7" s="107">
        <v>1</v>
      </c>
      <c r="BA7" s="107">
        <v>1</v>
      </c>
      <c r="BB7" s="98" t="s">
        <v>242</v>
      </c>
    </row>
    <row r="8" spans="1:54" ht="18.75" customHeight="1">
      <c r="A8" s="115">
        <v>2</v>
      </c>
      <c r="B8" s="115" t="s">
        <v>222</v>
      </c>
      <c r="C8" s="99">
        <v>26785</v>
      </c>
      <c r="D8" s="111" t="s">
        <v>227</v>
      </c>
      <c r="E8" s="107">
        <v>1.7</v>
      </c>
      <c r="F8" s="107">
        <v>65</v>
      </c>
      <c r="G8" s="107">
        <v>1.9</v>
      </c>
      <c r="H8" s="96" t="s">
        <v>228</v>
      </c>
      <c r="I8" s="193">
        <v>2</v>
      </c>
      <c r="J8" s="193">
        <v>2</v>
      </c>
      <c r="K8" s="193">
        <v>2</v>
      </c>
      <c r="L8" s="193">
        <v>2</v>
      </c>
      <c r="M8" s="193">
        <v>2</v>
      </c>
      <c r="N8" s="193">
        <v>2</v>
      </c>
      <c r="O8" s="193">
        <v>2</v>
      </c>
      <c r="P8" s="193">
        <v>2</v>
      </c>
      <c r="Q8" s="193">
        <v>2</v>
      </c>
      <c r="R8" s="193">
        <v>2</v>
      </c>
      <c r="S8" s="193">
        <v>2</v>
      </c>
      <c r="T8" s="193">
        <v>2</v>
      </c>
      <c r="U8" s="193">
        <v>2</v>
      </c>
      <c r="V8" s="193">
        <v>2</v>
      </c>
      <c r="W8" s="193">
        <v>2</v>
      </c>
      <c r="X8" s="193">
        <v>2</v>
      </c>
      <c r="Y8" s="193">
        <v>2</v>
      </c>
      <c r="Z8" s="193">
        <v>2</v>
      </c>
      <c r="AA8" s="193">
        <v>2</v>
      </c>
      <c r="AB8" s="193">
        <v>2</v>
      </c>
      <c r="AC8" s="193">
        <v>2</v>
      </c>
      <c r="AD8" s="193">
        <v>2</v>
      </c>
      <c r="AE8" s="193">
        <v>2</v>
      </c>
      <c r="AF8" s="193">
        <v>2</v>
      </c>
      <c r="AG8" s="193">
        <v>2</v>
      </c>
      <c r="AH8" s="193">
        <v>2</v>
      </c>
      <c r="AI8" s="193">
        <v>2</v>
      </c>
      <c r="AJ8" s="193">
        <v>2</v>
      </c>
      <c r="AK8" s="193">
        <v>2</v>
      </c>
      <c r="AL8" s="193">
        <v>2</v>
      </c>
      <c r="AM8" s="193">
        <v>2</v>
      </c>
      <c r="AN8" s="193">
        <v>2</v>
      </c>
      <c r="AO8" s="193">
        <v>2</v>
      </c>
      <c r="AP8" s="193">
        <v>2</v>
      </c>
      <c r="AQ8" s="193">
        <v>2</v>
      </c>
      <c r="AR8" s="193">
        <v>2</v>
      </c>
      <c r="AS8" s="193">
        <v>2</v>
      </c>
      <c r="AT8" s="193">
        <v>2</v>
      </c>
      <c r="AU8" s="193">
        <v>2</v>
      </c>
      <c r="AV8" s="193">
        <v>2</v>
      </c>
      <c r="AW8" s="193">
        <v>2</v>
      </c>
      <c r="AX8" s="193">
        <v>2</v>
      </c>
      <c r="AY8" s="193">
        <v>2</v>
      </c>
      <c r="AZ8" s="193">
        <v>2</v>
      </c>
      <c r="BA8" s="193">
        <v>2</v>
      </c>
      <c r="BB8" s="92"/>
    </row>
    <row r="9" spans="1:54" ht="22.5">
      <c r="A9" s="115">
        <v>3</v>
      </c>
      <c r="B9" s="115" t="s">
        <v>245</v>
      </c>
      <c r="C9" s="99">
        <v>26786</v>
      </c>
      <c r="D9" s="111" t="s">
        <v>227</v>
      </c>
      <c r="E9" s="107">
        <v>1.7</v>
      </c>
      <c r="F9" s="107">
        <v>65</v>
      </c>
      <c r="G9" s="107">
        <v>2</v>
      </c>
      <c r="H9" s="96" t="s">
        <v>228</v>
      </c>
      <c r="I9" s="107">
        <v>3</v>
      </c>
      <c r="J9" s="107">
        <v>3</v>
      </c>
      <c r="K9" s="107">
        <v>3</v>
      </c>
      <c r="L9" s="107">
        <v>3</v>
      </c>
      <c r="M9" s="107">
        <v>3</v>
      </c>
      <c r="N9" s="107">
        <v>3</v>
      </c>
      <c r="O9" s="107">
        <v>3</v>
      </c>
      <c r="P9" s="107">
        <v>3</v>
      </c>
      <c r="Q9" s="107">
        <v>3</v>
      </c>
      <c r="R9" s="107">
        <v>3</v>
      </c>
      <c r="S9" s="107">
        <v>3</v>
      </c>
      <c r="T9" s="107">
        <v>3</v>
      </c>
      <c r="U9" s="107">
        <v>3</v>
      </c>
      <c r="V9" s="107">
        <v>3</v>
      </c>
      <c r="W9" s="107">
        <v>3</v>
      </c>
      <c r="X9" s="107">
        <v>3</v>
      </c>
      <c r="Y9" s="107">
        <v>3</v>
      </c>
      <c r="Z9" s="107">
        <v>3</v>
      </c>
      <c r="AA9" s="107">
        <v>3</v>
      </c>
      <c r="AB9" s="107">
        <v>3</v>
      </c>
      <c r="AC9" s="107">
        <v>3</v>
      </c>
      <c r="AD9" s="107">
        <v>3</v>
      </c>
      <c r="AE9" s="107">
        <v>3</v>
      </c>
      <c r="AF9" s="107">
        <v>3</v>
      </c>
      <c r="AG9" s="107">
        <v>3</v>
      </c>
      <c r="AH9" s="107">
        <v>3</v>
      </c>
      <c r="AI9" s="107">
        <v>3</v>
      </c>
      <c r="AJ9" s="107">
        <v>3</v>
      </c>
      <c r="AK9" s="107">
        <v>3</v>
      </c>
      <c r="AL9" s="107">
        <v>3</v>
      </c>
      <c r="AM9" s="107">
        <v>3</v>
      </c>
      <c r="AN9" s="107">
        <v>3</v>
      </c>
      <c r="AO9" s="107">
        <v>3</v>
      </c>
      <c r="AP9" s="107">
        <v>3</v>
      </c>
      <c r="AQ9" s="107">
        <v>3</v>
      </c>
      <c r="AR9" s="107">
        <v>3</v>
      </c>
      <c r="AS9" s="107">
        <v>3</v>
      </c>
      <c r="AT9" s="107">
        <v>3</v>
      </c>
      <c r="AU9" s="107">
        <v>3</v>
      </c>
      <c r="AV9" s="107">
        <v>3</v>
      </c>
      <c r="AW9" s="107">
        <v>3</v>
      </c>
      <c r="AX9" s="107">
        <v>3</v>
      </c>
      <c r="AY9" s="107">
        <v>3</v>
      </c>
      <c r="AZ9" s="107">
        <v>3</v>
      </c>
      <c r="BA9" s="107">
        <v>3</v>
      </c>
      <c r="BB9" s="93"/>
    </row>
    <row r="10" spans="1:54" ht="22.5">
      <c r="A10" s="115">
        <v>4</v>
      </c>
      <c r="B10" s="115" t="s">
        <v>219</v>
      </c>
      <c r="C10" s="99">
        <v>26787</v>
      </c>
      <c r="D10" s="111" t="s">
        <v>227</v>
      </c>
      <c r="E10" s="107">
        <v>1.7</v>
      </c>
      <c r="F10" s="107">
        <v>65</v>
      </c>
      <c r="G10" s="107">
        <v>2.1</v>
      </c>
      <c r="H10" s="96" t="s">
        <v>228</v>
      </c>
      <c r="I10" s="193">
        <v>4</v>
      </c>
      <c r="J10" s="193">
        <v>4</v>
      </c>
      <c r="K10" s="193">
        <v>4</v>
      </c>
      <c r="L10" s="193">
        <v>4</v>
      </c>
      <c r="M10" s="193">
        <v>4</v>
      </c>
      <c r="N10" s="193">
        <v>4</v>
      </c>
      <c r="O10" s="193">
        <v>4</v>
      </c>
      <c r="P10" s="193">
        <v>4</v>
      </c>
      <c r="Q10" s="193">
        <v>4</v>
      </c>
      <c r="R10" s="193">
        <v>4</v>
      </c>
      <c r="S10" s="193">
        <v>4</v>
      </c>
      <c r="T10" s="193">
        <v>4</v>
      </c>
      <c r="U10" s="193">
        <v>4</v>
      </c>
      <c r="V10" s="193">
        <v>4</v>
      </c>
      <c r="W10" s="193">
        <v>4</v>
      </c>
      <c r="X10" s="193">
        <v>4</v>
      </c>
      <c r="Y10" s="193">
        <v>4</v>
      </c>
      <c r="Z10" s="193">
        <v>4</v>
      </c>
      <c r="AA10" s="193">
        <v>4</v>
      </c>
      <c r="AB10" s="193">
        <v>4</v>
      </c>
      <c r="AC10" s="193">
        <v>4</v>
      </c>
      <c r="AD10" s="193">
        <v>4</v>
      </c>
      <c r="AE10" s="193">
        <v>4</v>
      </c>
      <c r="AF10" s="193">
        <v>4</v>
      </c>
      <c r="AG10" s="193">
        <v>4</v>
      </c>
      <c r="AH10" s="193">
        <v>4</v>
      </c>
      <c r="AI10" s="193">
        <v>4</v>
      </c>
      <c r="AJ10" s="193">
        <v>4</v>
      </c>
      <c r="AK10" s="193">
        <v>4</v>
      </c>
      <c r="AL10" s="193">
        <v>4</v>
      </c>
      <c r="AM10" s="193">
        <v>4</v>
      </c>
      <c r="AN10" s="193">
        <v>4</v>
      </c>
      <c r="AO10" s="193">
        <v>4</v>
      </c>
      <c r="AP10" s="193">
        <v>4</v>
      </c>
      <c r="AQ10" s="193">
        <v>4</v>
      </c>
      <c r="AR10" s="193">
        <v>4</v>
      </c>
      <c r="AS10" s="193">
        <v>4</v>
      </c>
      <c r="AT10" s="193">
        <v>4</v>
      </c>
      <c r="AU10" s="193">
        <v>4</v>
      </c>
      <c r="AV10" s="193">
        <v>4</v>
      </c>
      <c r="AW10" s="193">
        <v>4</v>
      </c>
      <c r="AX10" s="193">
        <v>4</v>
      </c>
      <c r="AY10" s="193">
        <v>4</v>
      </c>
      <c r="AZ10" s="193">
        <v>4</v>
      </c>
      <c r="BA10" s="193">
        <v>4</v>
      </c>
      <c r="BB10" s="98"/>
    </row>
    <row r="11" spans="1:54" ht="23.25">
      <c r="A11" s="115">
        <v>5</v>
      </c>
      <c r="B11" s="116" t="s">
        <v>187</v>
      </c>
      <c r="C11" s="99">
        <v>26788</v>
      </c>
      <c r="D11" s="111" t="s">
        <v>227</v>
      </c>
      <c r="E11" s="107">
        <v>1.7</v>
      </c>
      <c r="F11" s="107">
        <v>65</v>
      </c>
      <c r="G11" s="107">
        <v>2.2000000000000002</v>
      </c>
      <c r="H11" s="96" t="s">
        <v>228</v>
      </c>
      <c r="I11" s="107">
        <v>5</v>
      </c>
      <c r="J11" s="107">
        <v>5</v>
      </c>
      <c r="K11" s="107">
        <v>5</v>
      </c>
      <c r="L11" s="107">
        <v>5</v>
      </c>
      <c r="M11" s="107">
        <v>5</v>
      </c>
      <c r="N11" s="107">
        <v>5</v>
      </c>
      <c r="O11" s="107">
        <v>5</v>
      </c>
      <c r="P11" s="107">
        <v>5</v>
      </c>
      <c r="Q11" s="107">
        <v>5</v>
      </c>
      <c r="R11" s="107">
        <v>5</v>
      </c>
      <c r="S11" s="107">
        <v>5</v>
      </c>
      <c r="T11" s="107">
        <v>5</v>
      </c>
      <c r="U11" s="107">
        <v>5</v>
      </c>
      <c r="V11" s="107">
        <v>5</v>
      </c>
      <c r="W11" s="107">
        <v>5</v>
      </c>
      <c r="X11" s="107">
        <v>5</v>
      </c>
      <c r="Y11" s="107">
        <v>5</v>
      </c>
      <c r="Z11" s="107">
        <v>5</v>
      </c>
      <c r="AA11" s="107">
        <v>5</v>
      </c>
      <c r="AB11" s="107">
        <v>5</v>
      </c>
      <c r="AC11" s="107">
        <v>5</v>
      </c>
      <c r="AD11" s="107">
        <v>5</v>
      </c>
      <c r="AE11" s="107">
        <v>5</v>
      </c>
      <c r="AF11" s="107">
        <v>5</v>
      </c>
      <c r="AG11" s="107">
        <v>5</v>
      </c>
      <c r="AH11" s="107">
        <v>5</v>
      </c>
      <c r="AI11" s="107">
        <v>5</v>
      </c>
      <c r="AJ11" s="107">
        <v>5</v>
      </c>
      <c r="AK11" s="107">
        <v>5</v>
      </c>
      <c r="AL11" s="107">
        <v>5</v>
      </c>
      <c r="AM11" s="107">
        <v>5</v>
      </c>
      <c r="AN11" s="107">
        <v>5</v>
      </c>
      <c r="AO11" s="107">
        <v>5</v>
      </c>
      <c r="AP11" s="107">
        <v>5</v>
      </c>
      <c r="AQ11" s="107">
        <v>5</v>
      </c>
      <c r="AR11" s="107">
        <v>5</v>
      </c>
      <c r="AS11" s="107">
        <v>5</v>
      </c>
      <c r="AT11" s="107">
        <v>5</v>
      </c>
      <c r="AU11" s="107">
        <v>5</v>
      </c>
      <c r="AV11" s="107">
        <v>5</v>
      </c>
      <c r="AW11" s="107">
        <v>5</v>
      </c>
      <c r="AX11" s="107">
        <v>5</v>
      </c>
      <c r="AY11" s="107">
        <v>5</v>
      </c>
      <c r="AZ11" s="107">
        <v>5</v>
      </c>
      <c r="BA11" s="107">
        <v>5</v>
      </c>
      <c r="BB11" s="94"/>
    </row>
    <row r="12" spans="1:54" ht="22.5">
      <c r="A12" s="115">
        <v>6</v>
      </c>
      <c r="B12" s="115" t="s">
        <v>223</v>
      </c>
      <c r="C12" s="99">
        <v>26789</v>
      </c>
      <c r="D12" s="111" t="s">
        <v>227</v>
      </c>
      <c r="E12" s="107">
        <v>1.7</v>
      </c>
      <c r="F12" s="107">
        <v>65</v>
      </c>
      <c r="G12" s="107">
        <v>2.2999999999999998</v>
      </c>
      <c r="H12" s="96" t="s">
        <v>228</v>
      </c>
      <c r="I12" s="193">
        <v>6</v>
      </c>
      <c r="J12" s="193">
        <v>6</v>
      </c>
      <c r="K12" s="193">
        <v>6</v>
      </c>
      <c r="L12" s="193">
        <v>6</v>
      </c>
      <c r="M12" s="193">
        <v>6</v>
      </c>
      <c r="N12" s="193">
        <v>6</v>
      </c>
      <c r="O12" s="193">
        <v>6</v>
      </c>
      <c r="P12" s="193">
        <v>6</v>
      </c>
      <c r="Q12" s="193">
        <v>6</v>
      </c>
      <c r="R12" s="193">
        <v>6</v>
      </c>
      <c r="S12" s="193">
        <v>6</v>
      </c>
      <c r="T12" s="193">
        <v>6</v>
      </c>
      <c r="U12" s="193">
        <v>6</v>
      </c>
      <c r="V12" s="193">
        <v>6</v>
      </c>
      <c r="W12" s="193">
        <v>6</v>
      </c>
      <c r="X12" s="193">
        <v>6</v>
      </c>
      <c r="Y12" s="193">
        <v>6</v>
      </c>
      <c r="Z12" s="193">
        <v>6</v>
      </c>
      <c r="AA12" s="193">
        <v>6</v>
      </c>
      <c r="AB12" s="193">
        <v>6</v>
      </c>
      <c r="AC12" s="193">
        <v>6</v>
      </c>
      <c r="AD12" s="193">
        <v>6</v>
      </c>
      <c r="AE12" s="193">
        <v>6</v>
      </c>
      <c r="AF12" s="193">
        <v>6</v>
      </c>
      <c r="AG12" s="193">
        <v>6</v>
      </c>
      <c r="AH12" s="193">
        <v>6</v>
      </c>
      <c r="AI12" s="193">
        <v>6</v>
      </c>
      <c r="AJ12" s="193">
        <v>6</v>
      </c>
      <c r="AK12" s="193">
        <v>6</v>
      </c>
      <c r="AL12" s="193">
        <v>6</v>
      </c>
      <c r="AM12" s="193">
        <v>6</v>
      </c>
      <c r="AN12" s="193">
        <v>6</v>
      </c>
      <c r="AO12" s="193">
        <v>6</v>
      </c>
      <c r="AP12" s="193">
        <v>6</v>
      </c>
      <c r="AQ12" s="193">
        <v>6</v>
      </c>
      <c r="AR12" s="193">
        <v>6</v>
      </c>
      <c r="AS12" s="193">
        <v>6</v>
      </c>
      <c r="AT12" s="193">
        <v>6</v>
      </c>
      <c r="AU12" s="193">
        <v>6</v>
      </c>
      <c r="AV12" s="193">
        <v>6</v>
      </c>
      <c r="AW12" s="193">
        <v>6</v>
      </c>
      <c r="AX12" s="193">
        <v>6</v>
      </c>
      <c r="AY12" s="193">
        <v>6</v>
      </c>
      <c r="AZ12" s="193">
        <v>6</v>
      </c>
      <c r="BA12" s="193">
        <v>6</v>
      </c>
      <c r="BB12" s="98"/>
    </row>
    <row r="13" spans="1:54" ht="22.5">
      <c r="A13" s="115">
        <v>7</v>
      </c>
      <c r="B13" s="118" t="s">
        <v>220</v>
      </c>
      <c r="C13" s="99">
        <v>26790</v>
      </c>
      <c r="D13" s="111" t="s">
        <v>227</v>
      </c>
      <c r="E13" s="107">
        <v>1.7</v>
      </c>
      <c r="F13" s="107">
        <v>65</v>
      </c>
      <c r="G13" s="107">
        <v>2.4</v>
      </c>
      <c r="H13" s="96" t="s">
        <v>228</v>
      </c>
      <c r="I13" s="107">
        <v>7</v>
      </c>
      <c r="J13" s="107">
        <v>7</v>
      </c>
      <c r="K13" s="107">
        <v>7</v>
      </c>
      <c r="L13" s="107">
        <v>7</v>
      </c>
      <c r="M13" s="107">
        <v>7</v>
      </c>
      <c r="N13" s="107">
        <v>7</v>
      </c>
      <c r="O13" s="107">
        <v>7</v>
      </c>
      <c r="P13" s="107">
        <v>7</v>
      </c>
      <c r="Q13" s="107">
        <v>7</v>
      </c>
      <c r="R13" s="107">
        <v>7</v>
      </c>
      <c r="S13" s="107">
        <v>7</v>
      </c>
      <c r="T13" s="107">
        <v>7</v>
      </c>
      <c r="U13" s="107">
        <v>7</v>
      </c>
      <c r="V13" s="107">
        <v>7</v>
      </c>
      <c r="W13" s="107">
        <v>7</v>
      </c>
      <c r="X13" s="107">
        <v>7</v>
      </c>
      <c r="Y13" s="107">
        <v>7</v>
      </c>
      <c r="Z13" s="107">
        <v>7</v>
      </c>
      <c r="AA13" s="107">
        <v>7</v>
      </c>
      <c r="AB13" s="107">
        <v>7</v>
      </c>
      <c r="AC13" s="107">
        <v>7</v>
      </c>
      <c r="AD13" s="107">
        <v>7</v>
      </c>
      <c r="AE13" s="107">
        <v>7</v>
      </c>
      <c r="AF13" s="107">
        <v>7</v>
      </c>
      <c r="AG13" s="107">
        <v>7</v>
      </c>
      <c r="AH13" s="107">
        <v>7</v>
      </c>
      <c r="AI13" s="107">
        <v>7</v>
      </c>
      <c r="AJ13" s="107">
        <v>7</v>
      </c>
      <c r="AK13" s="107">
        <v>7</v>
      </c>
      <c r="AL13" s="107">
        <v>7</v>
      </c>
      <c r="AM13" s="107">
        <v>7</v>
      </c>
      <c r="AN13" s="107">
        <v>7</v>
      </c>
      <c r="AO13" s="107">
        <v>7</v>
      </c>
      <c r="AP13" s="107">
        <v>7</v>
      </c>
      <c r="AQ13" s="107">
        <v>7</v>
      </c>
      <c r="AR13" s="107">
        <v>7</v>
      </c>
      <c r="AS13" s="107">
        <v>7</v>
      </c>
      <c r="AT13" s="107">
        <v>7</v>
      </c>
      <c r="AU13" s="107">
        <v>7</v>
      </c>
      <c r="AV13" s="107">
        <v>7</v>
      </c>
      <c r="AW13" s="107">
        <v>7</v>
      </c>
      <c r="AX13" s="107">
        <v>7</v>
      </c>
      <c r="AY13" s="107">
        <v>7</v>
      </c>
      <c r="AZ13" s="107">
        <v>7</v>
      </c>
      <c r="BA13" s="107">
        <v>7</v>
      </c>
      <c r="BB13" s="100"/>
    </row>
    <row r="14" spans="1:54" ht="23.25">
      <c r="A14" s="115">
        <v>8</v>
      </c>
      <c r="B14" s="116" t="s">
        <v>187</v>
      </c>
      <c r="C14" s="99">
        <v>26791</v>
      </c>
      <c r="D14" s="111" t="s">
        <v>227</v>
      </c>
      <c r="E14" s="107">
        <v>1.7</v>
      </c>
      <c r="F14" s="107">
        <v>65</v>
      </c>
      <c r="G14" s="107">
        <v>2.5</v>
      </c>
      <c r="H14" s="96" t="s">
        <v>228</v>
      </c>
      <c r="I14" s="193">
        <v>8</v>
      </c>
      <c r="J14" s="193">
        <v>8</v>
      </c>
      <c r="K14" s="193">
        <v>8</v>
      </c>
      <c r="L14" s="193">
        <v>8</v>
      </c>
      <c r="M14" s="193">
        <v>8</v>
      </c>
      <c r="N14" s="193">
        <v>8</v>
      </c>
      <c r="O14" s="193">
        <v>8</v>
      </c>
      <c r="P14" s="193">
        <v>8</v>
      </c>
      <c r="Q14" s="193">
        <v>8</v>
      </c>
      <c r="R14" s="193">
        <v>8</v>
      </c>
      <c r="S14" s="193">
        <v>8</v>
      </c>
      <c r="T14" s="193">
        <v>8</v>
      </c>
      <c r="U14" s="193">
        <v>8</v>
      </c>
      <c r="V14" s="193">
        <v>8</v>
      </c>
      <c r="W14" s="193">
        <v>8</v>
      </c>
      <c r="X14" s="193">
        <v>8</v>
      </c>
      <c r="Y14" s="193">
        <v>8</v>
      </c>
      <c r="Z14" s="193">
        <v>8</v>
      </c>
      <c r="AA14" s="193">
        <v>8</v>
      </c>
      <c r="AB14" s="193">
        <v>8</v>
      </c>
      <c r="AC14" s="193">
        <v>8</v>
      </c>
      <c r="AD14" s="193">
        <v>8</v>
      </c>
      <c r="AE14" s="193">
        <v>8</v>
      </c>
      <c r="AF14" s="193">
        <v>8</v>
      </c>
      <c r="AG14" s="193">
        <v>8</v>
      </c>
      <c r="AH14" s="193">
        <v>8</v>
      </c>
      <c r="AI14" s="193">
        <v>8</v>
      </c>
      <c r="AJ14" s="193">
        <v>8</v>
      </c>
      <c r="AK14" s="193">
        <v>8</v>
      </c>
      <c r="AL14" s="193">
        <v>8</v>
      </c>
      <c r="AM14" s="193">
        <v>8</v>
      </c>
      <c r="AN14" s="193">
        <v>8</v>
      </c>
      <c r="AO14" s="193">
        <v>8</v>
      </c>
      <c r="AP14" s="193">
        <v>8</v>
      </c>
      <c r="AQ14" s="193">
        <v>8</v>
      </c>
      <c r="AR14" s="193">
        <v>8</v>
      </c>
      <c r="AS14" s="193">
        <v>8</v>
      </c>
      <c r="AT14" s="193">
        <v>8</v>
      </c>
      <c r="AU14" s="193">
        <v>8</v>
      </c>
      <c r="AV14" s="193">
        <v>8</v>
      </c>
      <c r="AW14" s="193">
        <v>8</v>
      </c>
      <c r="AX14" s="193">
        <v>8</v>
      </c>
      <c r="AY14" s="193">
        <v>8</v>
      </c>
      <c r="AZ14" s="193">
        <v>8</v>
      </c>
      <c r="BA14" s="193">
        <v>8</v>
      </c>
      <c r="BB14" s="94"/>
    </row>
    <row r="15" spans="1:54" ht="23.25">
      <c r="A15" s="115">
        <v>9</v>
      </c>
      <c r="B15" s="116" t="s">
        <v>186</v>
      </c>
      <c r="C15" s="99">
        <v>26792</v>
      </c>
      <c r="D15" s="111" t="s">
        <v>227</v>
      </c>
      <c r="E15" s="107">
        <v>1.7</v>
      </c>
      <c r="F15" s="107">
        <v>65</v>
      </c>
      <c r="G15" s="107">
        <v>2.6</v>
      </c>
      <c r="H15" s="96" t="s">
        <v>228</v>
      </c>
      <c r="I15" s="107">
        <v>9</v>
      </c>
      <c r="J15" s="107">
        <v>9</v>
      </c>
      <c r="K15" s="107">
        <v>9</v>
      </c>
      <c r="L15" s="107">
        <v>9</v>
      </c>
      <c r="M15" s="107">
        <v>9</v>
      </c>
      <c r="N15" s="107">
        <v>9</v>
      </c>
      <c r="O15" s="107">
        <v>9</v>
      </c>
      <c r="P15" s="107">
        <v>9</v>
      </c>
      <c r="Q15" s="107">
        <v>9</v>
      </c>
      <c r="R15" s="107">
        <v>9</v>
      </c>
      <c r="S15" s="107">
        <v>9</v>
      </c>
      <c r="T15" s="107">
        <v>9</v>
      </c>
      <c r="U15" s="107">
        <v>9</v>
      </c>
      <c r="V15" s="107">
        <v>9</v>
      </c>
      <c r="W15" s="107">
        <v>9</v>
      </c>
      <c r="X15" s="107">
        <v>9</v>
      </c>
      <c r="Y15" s="107">
        <v>9</v>
      </c>
      <c r="Z15" s="107">
        <v>9</v>
      </c>
      <c r="AA15" s="107">
        <v>9</v>
      </c>
      <c r="AB15" s="107">
        <v>9</v>
      </c>
      <c r="AC15" s="107">
        <v>9</v>
      </c>
      <c r="AD15" s="107">
        <v>9</v>
      </c>
      <c r="AE15" s="107">
        <v>9</v>
      </c>
      <c r="AF15" s="107">
        <v>9</v>
      </c>
      <c r="AG15" s="107">
        <v>9</v>
      </c>
      <c r="AH15" s="107">
        <v>9</v>
      </c>
      <c r="AI15" s="107">
        <v>9</v>
      </c>
      <c r="AJ15" s="107">
        <v>9</v>
      </c>
      <c r="AK15" s="107">
        <v>9</v>
      </c>
      <c r="AL15" s="107">
        <v>9</v>
      </c>
      <c r="AM15" s="107">
        <v>9</v>
      </c>
      <c r="AN15" s="107">
        <v>9</v>
      </c>
      <c r="AO15" s="107">
        <v>9</v>
      </c>
      <c r="AP15" s="107">
        <v>9</v>
      </c>
      <c r="AQ15" s="107">
        <v>9</v>
      </c>
      <c r="AR15" s="107">
        <v>9</v>
      </c>
      <c r="AS15" s="107">
        <v>9</v>
      </c>
      <c r="AT15" s="107">
        <v>9</v>
      </c>
      <c r="AU15" s="107">
        <v>9</v>
      </c>
      <c r="AV15" s="107">
        <v>9</v>
      </c>
      <c r="AW15" s="107">
        <v>9</v>
      </c>
      <c r="AX15" s="107">
        <v>9</v>
      </c>
      <c r="AY15" s="107">
        <v>9</v>
      </c>
      <c r="AZ15" s="107">
        <v>9</v>
      </c>
      <c r="BA15" s="107">
        <v>9</v>
      </c>
      <c r="BB15" s="94"/>
    </row>
    <row r="16" spans="1:54" ht="22.5">
      <c r="A16" s="115">
        <v>10</v>
      </c>
      <c r="B16" s="115" t="s">
        <v>213</v>
      </c>
      <c r="C16" s="99">
        <v>26793</v>
      </c>
      <c r="D16" s="111" t="s">
        <v>227</v>
      </c>
      <c r="E16" s="107">
        <v>1.7</v>
      </c>
      <c r="F16" s="107">
        <v>65</v>
      </c>
      <c r="G16" s="107">
        <v>2.7</v>
      </c>
      <c r="H16" s="96" t="s">
        <v>228</v>
      </c>
      <c r="I16" s="193">
        <v>10</v>
      </c>
      <c r="J16" s="193">
        <v>10</v>
      </c>
      <c r="K16" s="193">
        <v>10</v>
      </c>
      <c r="L16" s="193">
        <v>10</v>
      </c>
      <c r="M16" s="193">
        <v>10</v>
      </c>
      <c r="N16" s="193">
        <v>10</v>
      </c>
      <c r="O16" s="193">
        <v>10</v>
      </c>
      <c r="P16" s="193">
        <v>10</v>
      </c>
      <c r="Q16" s="193">
        <v>10</v>
      </c>
      <c r="R16" s="193">
        <v>10</v>
      </c>
      <c r="S16" s="193">
        <v>10</v>
      </c>
      <c r="T16" s="193">
        <v>10</v>
      </c>
      <c r="U16" s="193">
        <v>10</v>
      </c>
      <c r="V16" s="193">
        <v>10</v>
      </c>
      <c r="W16" s="193">
        <v>10</v>
      </c>
      <c r="X16" s="193">
        <v>10</v>
      </c>
      <c r="Y16" s="193">
        <v>10</v>
      </c>
      <c r="Z16" s="193">
        <v>10</v>
      </c>
      <c r="AA16" s="193">
        <v>10</v>
      </c>
      <c r="AB16" s="193">
        <v>10</v>
      </c>
      <c r="AC16" s="193">
        <v>10</v>
      </c>
      <c r="AD16" s="193">
        <v>10</v>
      </c>
      <c r="AE16" s="193">
        <v>10</v>
      </c>
      <c r="AF16" s="193">
        <v>10</v>
      </c>
      <c r="AG16" s="193">
        <v>10</v>
      </c>
      <c r="AH16" s="193">
        <v>10</v>
      </c>
      <c r="AI16" s="193">
        <v>10</v>
      </c>
      <c r="AJ16" s="193">
        <v>10</v>
      </c>
      <c r="AK16" s="193">
        <v>10</v>
      </c>
      <c r="AL16" s="193">
        <v>10</v>
      </c>
      <c r="AM16" s="193">
        <v>10</v>
      </c>
      <c r="AN16" s="193">
        <v>10</v>
      </c>
      <c r="AO16" s="193">
        <v>10</v>
      </c>
      <c r="AP16" s="193">
        <v>10</v>
      </c>
      <c r="AQ16" s="193">
        <v>10</v>
      </c>
      <c r="AR16" s="193">
        <v>10</v>
      </c>
      <c r="AS16" s="193">
        <v>10</v>
      </c>
      <c r="AT16" s="193">
        <v>10</v>
      </c>
      <c r="AU16" s="193">
        <v>10</v>
      </c>
      <c r="AV16" s="193">
        <v>10</v>
      </c>
      <c r="AW16" s="193">
        <v>10</v>
      </c>
      <c r="AX16" s="193">
        <v>10</v>
      </c>
      <c r="AY16" s="193">
        <v>10</v>
      </c>
      <c r="AZ16" s="193">
        <v>10</v>
      </c>
      <c r="BA16" s="193">
        <v>10</v>
      </c>
      <c r="BB16" s="93"/>
    </row>
    <row r="17" spans="1:54" ht="45">
      <c r="A17" s="115">
        <v>11</v>
      </c>
      <c r="B17" s="115" t="s">
        <v>214</v>
      </c>
      <c r="C17" s="99">
        <v>26794</v>
      </c>
      <c r="D17" s="111" t="s">
        <v>227</v>
      </c>
      <c r="E17" s="107">
        <v>1.7</v>
      </c>
      <c r="F17" s="107">
        <v>65</v>
      </c>
      <c r="G17" s="107">
        <v>2.8</v>
      </c>
      <c r="H17" s="96" t="s">
        <v>228</v>
      </c>
      <c r="I17" s="107">
        <v>11</v>
      </c>
      <c r="J17" s="107">
        <v>11</v>
      </c>
      <c r="K17" s="107">
        <v>11</v>
      </c>
      <c r="L17" s="107">
        <v>11</v>
      </c>
      <c r="M17" s="107">
        <v>11</v>
      </c>
      <c r="N17" s="107">
        <v>11</v>
      </c>
      <c r="O17" s="107">
        <v>11</v>
      </c>
      <c r="P17" s="107">
        <v>11</v>
      </c>
      <c r="Q17" s="107">
        <v>11</v>
      </c>
      <c r="R17" s="107">
        <v>11</v>
      </c>
      <c r="S17" s="107">
        <v>11</v>
      </c>
      <c r="T17" s="107">
        <v>11</v>
      </c>
      <c r="U17" s="107">
        <v>11</v>
      </c>
      <c r="V17" s="107">
        <v>11</v>
      </c>
      <c r="W17" s="107">
        <v>11</v>
      </c>
      <c r="X17" s="107">
        <v>11</v>
      </c>
      <c r="Y17" s="107">
        <v>11</v>
      </c>
      <c r="Z17" s="107">
        <v>11</v>
      </c>
      <c r="AA17" s="107">
        <v>11</v>
      </c>
      <c r="AB17" s="107">
        <v>11</v>
      </c>
      <c r="AC17" s="107">
        <v>11</v>
      </c>
      <c r="AD17" s="107">
        <v>11</v>
      </c>
      <c r="AE17" s="107">
        <v>11</v>
      </c>
      <c r="AF17" s="107">
        <v>11</v>
      </c>
      <c r="AG17" s="107">
        <v>11</v>
      </c>
      <c r="AH17" s="107">
        <v>11</v>
      </c>
      <c r="AI17" s="107">
        <v>11</v>
      </c>
      <c r="AJ17" s="107">
        <v>11</v>
      </c>
      <c r="AK17" s="107">
        <v>11</v>
      </c>
      <c r="AL17" s="107">
        <v>11</v>
      </c>
      <c r="AM17" s="107">
        <v>11</v>
      </c>
      <c r="AN17" s="107">
        <v>11</v>
      </c>
      <c r="AO17" s="107">
        <v>11</v>
      </c>
      <c r="AP17" s="107">
        <v>11</v>
      </c>
      <c r="AQ17" s="107">
        <v>11</v>
      </c>
      <c r="AR17" s="107">
        <v>11</v>
      </c>
      <c r="AS17" s="107">
        <v>11</v>
      </c>
      <c r="AT17" s="107">
        <v>11</v>
      </c>
      <c r="AU17" s="107">
        <v>11</v>
      </c>
      <c r="AV17" s="107">
        <v>11</v>
      </c>
      <c r="AW17" s="107">
        <v>11</v>
      </c>
      <c r="AX17" s="107">
        <v>11</v>
      </c>
      <c r="AY17" s="107">
        <v>11</v>
      </c>
      <c r="AZ17" s="107">
        <v>11</v>
      </c>
      <c r="BA17" s="107">
        <v>11</v>
      </c>
      <c r="BB17" s="93"/>
    </row>
    <row r="18" spans="1:54" ht="22.5">
      <c r="A18" s="115">
        <v>12</v>
      </c>
      <c r="B18" s="130"/>
      <c r="C18" s="99">
        <v>26795</v>
      </c>
      <c r="D18" s="111" t="s">
        <v>227</v>
      </c>
      <c r="E18" s="107">
        <v>1.7</v>
      </c>
      <c r="F18" s="107">
        <v>65</v>
      </c>
      <c r="G18" s="107">
        <v>2.9</v>
      </c>
      <c r="H18" s="96" t="s">
        <v>228</v>
      </c>
      <c r="I18" s="193">
        <v>12</v>
      </c>
      <c r="J18" s="193">
        <v>12</v>
      </c>
      <c r="K18" s="193">
        <v>12</v>
      </c>
      <c r="L18" s="193">
        <v>12</v>
      </c>
      <c r="M18" s="193">
        <v>12</v>
      </c>
      <c r="N18" s="193">
        <v>12</v>
      </c>
      <c r="O18" s="193">
        <v>12</v>
      </c>
      <c r="P18" s="193">
        <v>12</v>
      </c>
      <c r="Q18" s="193">
        <v>12</v>
      </c>
      <c r="R18" s="193">
        <v>12</v>
      </c>
      <c r="S18" s="193">
        <v>12</v>
      </c>
      <c r="T18" s="193">
        <v>12</v>
      </c>
      <c r="U18" s="193">
        <v>12</v>
      </c>
      <c r="V18" s="193">
        <v>12</v>
      </c>
      <c r="W18" s="193">
        <v>12</v>
      </c>
      <c r="X18" s="193">
        <v>12</v>
      </c>
      <c r="Y18" s="193">
        <v>12</v>
      </c>
      <c r="Z18" s="193">
        <v>12</v>
      </c>
      <c r="AA18" s="193">
        <v>12</v>
      </c>
      <c r="AB18" s="193">
        <v>12</v>
      </c>
      <c r="AC18" s="193">
        <v>12</v>
      </c>
      <c r="AD18" s="193">
        <v>12</v>
      </c>
      <c r="AE18" s="193">
        <v>12</v>
      </c>
      <c r="AF18" s="193">
        <v>12</v>
      </c>
      <c r="AG18" s="193">
        <v>12</v>
      </c>
      <c r="AH18" s="193">
        <v>12</v>
      </c>
      <c r="AI18" s="193">
        <v>12</v>
      </c>
      <c r="AJ18" s="193">
        <v>12</v>
      </c>
      <c r="AK18" s="193">
        <v>12</v>
      </c>
      <c r="AL18" s="193">
        <v>12</v>
      </c>
      <c r="AM18" s="193">
        <v>12</v>
      </c>
      <c r="AN18" s="193">
        <v>12</v>
      </c>
      <c r="AO18" s="193">
        <v>12</v>
      </c>
      <c r="AP18" s="193">
        <v>12</v>
      </c>
      <c r="AQ18" s="193">
        <v>12</v>
      </c>
      <c r="AR18" s="193">
        <v>12</v>
      </c>
      <c r="AS18" s="193">
        <v>12</v>
      </c>
      <c r="AT18" s="193">
        <v>12</v>
      </c>
      <c r="AU18" s="193">
        <v>12</v>
      </c>
      <c r="AV18" s="193">
        <v>12</v>
      </c>
      <c r="AW18" s="193">
        <v>12</v>
      </c>
      <c r="AX18" s="193">
        <v>12</v>
      </c>
      <c r="AY18" s="193">
        <v>12</v>
      </c>
      <c r="AZ18" s="193">
        <v>12</v>
      </c>
      <c r="BA18" s="193">
        <v>12</v>
      </c>
      <c r="BB18" s="98"/>
    </row>
    <row r="19" spans="1:54" ht="23.25">
      <c r="A19" s="115">
        <v>13</v>
      </c>
      <c r="B19" s="116" t="s">
        <v>188</v>
      </c>
      <c r="C19" s="99">
        <v>26796</v>
      </c>
      <c r="D19" s="111" t="s">
        <v>227</v>
      </c>
      <c r="E19" s="107">
        <v>1.7</v>
      </c>
      <c r="F19" s="107">
        <v>65</v>
      </c>
      <c r="G19" s="107">
        <v>3</v>
      </c>
      <c r="H19" s="96" t="s">
        <v>228</v>
      </c>
      <c r="I19" s="107">
        <v>13</v>
      </c>
      <c r="J19" s="107">
        <v>13</v>
      </c>
      <c r="K19" s="107">
        <v>13</v>
      </c>
      <c r="L19" s="107">
        <v>13</v>
      </c>
      <c r="M19" s="107">
        <v>13</v>
      </c>
      <c r="N19" s="107">
        <v>13</v>
      </c>
      <c r="O19" s="107">
        <v>13</v>
      </c>
      <c r="P19" s="107">
        <v>13</v>
      </c>
      <c r="Q19" s="107">
        <v>13</v>
      </c>
      <c r="R19" s="107">
        <v>13</v>
      </c>
      <c r="S19" s="107">
        <v>13</v>
      </c>
      <c r="T19" s="107">
        <v>13</v>
      </c>
      <c r="U19" s="107">
        <v>13</v>
      </c>
      <c r="V19" s="107">
        <v>13</v>
      </c>
      <c r="W19" s="107">
        <v>13</v>
      </c>
      <c r="X19" s="107">
        <v>13</v>
      </c>
      <c r="Y19" s="107">
        <v>13</v>
      </c>
      <c r="Z19" s="107">
        <v>13</v>
      </c>
      <c r="AA19" s="107">
        <v>13</v>
      </c>
      <c r="AB19" s="107">
        <v>13</v>
      </c>
      <c r="AC19" s="107">
        <v>13</v>
      </c>
      <c r="AD19" s="107">
        <v>13</v>
      </c>
      <c r="AE19" s="107">
        <v>13</v>
      </c>
      <c r="AF19" s="107">
        <v>13</v>
      </c>
      <c r="AG19" s="107">
        <v>13</v>
      </c>
      <c r="AH19" s="107">
        <v>13</v>
      </c>
      <c r="AI19" s="107">
        <v>13</v>
      </c>
      <c r="AJ19" s="107">
        <v>13</v>
      </c>
      <c r="AK19" s="107">
        <v>13</v>
      </c>
      <c r="AL19" s="107">
        <v>13</v>
      </c>
      <c r="AM19" s="107">
        <v>13</v>
      </c>
      <c r="AN19" s="107">
        <v>13</v>
      </c>
      <c r="AO19" s="107">
        <v>13</v>
      </c>
      <c r="AP19" s="107">
        <v>13</v>
      </c>
      <c r="AQ19" s="107">
        <v>13</v>
      </c>
      <c r="AR19" s="107">
        <v>13</v>
      </c>
      <c r="AS19" s="107">
        <v>13</v>
      </c>
      <c r="AT19" s="107">
        <v>13</v>
      </c>
      <c r="AU19" s="107">
        <v>13</v>
      </c>
      <c r="AV19" s="107">
        <v>13</v>
      </c>
      <c r="AW19" s="107">
        <v>13</v>
      </c>
      <c r="AX19" s="107">
        <v>13</v>
      </c>
      <c r="AY19" s="107">
        <v>13</v>
      </c>
      <c r="AZ19" s="107">
        <v>13</v>
      </c>
      <c r="BA19" s="107">
        <v>13</v>
      </c>
      <c r="BB19" s="93"/>
    </row>
    <row r="20" spans="1:54" ht="23.25">
      <c r="A20" s="115">
        <v>14</v>
      </c>
      <c r="B20" s="116" t="s">
        <v>188</v>
      </c>
      <c r="C20" s="99">
        <v>26797</v>
      </c>
      <c r="D20" s="111" t="s">
        <v>227</v>
      </c>
      <c r="E20" s="107">
        <v>1.7</v>
      </c>
      <c r="F20" s="107">
        <v>65</v>
      </c>
      <c r="G20" s="107">
        <v>3.1</v>
      </c>
      <c r="H20" s="96" t="s">
        <v>228</v>
      </c>
      <c r="I20" s="193">
        <v>14</v>
      </c>
      <c r="J20" s="193">
        <v>14</v>
      </c>
      <c r="K20" s="193">
        <v>14</v>
      </c>
      <c r="L20" s="193">
        <v>14</v>
      </c>
      <c r="M20" s="193">
        <v>14</v>
      </c>
      <c r="N20" s="193">
        <v>14</v>
      </c>
      <c r="O20" s="193">
        <v>14</v>
      </c>
      <c r="P20" s="193">
        <v>14</v>
      </c>
      <c r="Q20" s="193">
        <v>14</v>
      </c>
      <c r="R20" s="193">
        <v>14</v>
      </c>
      <c r="S20" s="193">
        <v>14</v>
      </c>
      <c r="T20" s="193">
        <v>14</v>
      </c>
      <c r="U20" s="193">
        <v>14</v>
      </c>
      <c r="V20" s="193">
        <v>14</v>
      </c>
      <c r="W20" s="193">
        <v>14</v>
      </c>
      <c r="X20" s="193">
        <v>14</v>
      </c>
      <c r="Y20" s="193">
        <v>14</v>
      </c>
      <c r="Z20" s="193">
        <v>14</v>
      </c>
      <c r="AA20" s="193">
        <v>14</v>
      </c>
      <c r="AB20" s="193">
        <v>14</v>
      </c>
      <c r="AC20" s="193">
        <v>14</v>
      </c>
      <c r="AD20" s="193">
        <v>14</v>
      </c>
      <c r="AE20" s="193">
        <v>14</v>
      </c>
      <c r="AF20" s="193">
        <v>14</v>
      </c>
      <c r="AG20" s="193">
        <v>14</v>
      </c>
      <c r="AH20" s="193">
        <v>14</v>
      </c>
      <c r="AI20" s="193">
        <v>14</v>
      </c>
      <c r="AJ20" s="193">
        <v>14</v>
      </c>
      <c r="AK20" s="193">
        <v>14</v>
      </c>
      <c r="AL20" s="193">
        <v>14</v>
      </c>
      <c r="AM20" s="193">
        <v>14</v>
      </c>
      <c r="AN20" s="193">
        <v>14</v>
      </c>
      <c r="AO20" s="193">
        <v>14</v>
      </c>
      <c r="AP20" s="193">
        <v>14</v>
      </c>
      <c r="AQ20" s="193">
        <v>14</v>
      </c>
      <c r="AR20" s="193">
        <v>14</v>
      </c>
      <c r="AS20" s="193">
        <v>14</v>
      </c>
      <c r="AT20" s="193">
        <v>14</v>
      </c>
      <c r="AU20" s="193">
        <v>14</v>
      </c>
      <c r="AV20" s="193">
        <v>14</v>
      </c>
      <c r="AW20" s="193">
        <v>14</v>
      </c>
      <c r="AX20" s="193">
        <v>14</v>
      </c>
      <c r="AY20" s="193">
        <v>14</v>
      </c>
      <c r="AZ20" s="193">
        <v>14</v>
      </c>
      <c r="BA20" s="193">
        <v>14</v>
      </c>
      <c r="BB20" s="94"/>
    </row>
    <row r="21" spans="1:54" ht="23.25">
      <c r="A21" s="115">
        <v>15</v>
      </c>
      <c r="B21" s="116" t="s">
        <v>215</v>
      </c>
      <c r="C21" s="99">
        <v>26798</v>
      </c>
      <c r="D21" s="111" t="s">
        <v>227</v>
      </c>
      <c r="E21" s="107">
        <v>1.7</v>
      </c>
      <c r="F21" s="107">
        <v>65</v>
      </c>
      <c r="G21" s="107">
        <v>3.2</v>
      </c>
      <c r="H21" s="96" t="s">
        <v>228</v>
      </c>
      <c r="I21" s="107">
        <v>15</v>
      </c>
      <c r="J21" s="107">
        <v>15</v>
      </c>
      <c r="K21" s="107">
        <v>15</v>
      </c>
      <c r="L21" s="107">
        <v>15</v>
      </c>
      <c r="M21" s="107">
        <v>15</v>
      </c>
      <c r="N21" s="107">
        <v>15</v>
      </c>
      <c r="O21" s="107">
        <v>15</v>
      </c>
      <c r="P21" s="107">
        <v>15</v>
      </c>
      <c r="Q21" s="107">
        <v>15</v>
      </c>
      <c r="R21" s="107">
        <v>15</v>
      </c>
      <c r="S21" s="107">
        <v>15</v>
      </c>
      <c r="T21" s="107">
        <v>15</v>
      </c>
      <c r="U21" s="107">
        <v>15</v>
      </c>
      <c r="V21" s="107">
        <v>15</v>
      </c>
      <c r="W21" s="107">
        <v>15</v>
      </c>
      <c r="X21" s="107">
        <v>15</v>
      </c>
      <c r="Y21" s="107">
        <v>15</v>
      </c>
      <c r="Z21" s="107">
        <v>15</v>
      </c>
      <c r="AA21" s="107">
        <v>15</v>
      </c>
      <c r="AB21" s="107">
        <v>15</v>
      </c>
      <c r="AC21" s="107">
        <v>15</v>
      </c>
      <c r="AD21" s="107">
        <v>15</v>
      </c>
      <c r="AE21" s="107">
        <v>15</v>
      </c>
      <c r="AF21" s="107">
        <v>15</v>
      </c>
      <c r="AG21" s="107">
        <v>15</v>
      </c>
      <c r="AH21" s="107">
        <v>15</v>
      </c>
      <c r="AI21" s="107">
        <v>15</v>
      </c>
      <c r="AJ21" s="107">
        <v>15</v>
      </c>
      <c r="AK21" s="107">
        <v>15</v>
      </c>
      <c r="AL21" s="107">
        <v>15</v>
      </c>
      <c r="AM21" s="107">
        <v>15</v>
      </c>
      <c r="AN21" s="107">
        <v>15</v>
      </c>
      <c r="AO21" s="107">
        <v>15</v>
      </c>
      <c r="AP21" s="107">
        <v>15</v>
      </c>
      <c r="AQ21" s="107">
        <v>15</v>
      </c>
      <c r="AR21" s="107">
        <v>15</v>
      </c>
      <c r="AS21" s="107">
        <v>15</v>
      </c>
      <c r="AT21" s="107">
        <v>15</v>
      </c>
      <c r="AU21" s="107">
        <v>15</v>
      </c>
      <c r="AV21" s="107">
        <v>15</v>
      </c>
      <c r="AW21" s="107">
        <v>15</v>
      </c>
      <c r="AX21" s="107">
        <v>15</v>
      </c>
      <c r="AY21" s="107">
        <v>15</v>
      </c>
      <c r="AZ21" s="107">
        <v>15</v>
      </c>
      <c r="BA21" s="107">
        <v>15</v>
      </c>
      <c r="BB21" s="93"/>
    </row>
    <row r="22" spans="1:54" ht="23.25">
      <c r="A22" s="115">
        <v>16</v>
      </c>
      <c r="B22" s="119" t="s">
        <v>189</v>
      </c>
      <c r="C22" s="99">
        <v>26799</v>
      </c>
      <c r="D22" s="111" t="s">
        <v>227</v>
      </c>
      <c r="E22" s="107">
        <v>1.7</v>
      </c>
      <c r="F22" s="107">
        <v>65</v>
      </c>
      <c r="G22" s="107">
        <v>3.3</v>
      </c>
      <c r="H22" s="96" t="s">
        <v>228</v>
      </c>
      <c r="I22" s="193">
        <v>16</v>
      </c>
      <c r="J22" s="193">
        <v>16</v>
      </c>
      <c r="K22" s="193">
        <v>16</v>
      </c>
      <c r="L22" s="193">
        <v>16</v>
      </c>
      <c r="M22" s="193">
        <v>16</v>
      </c>
      <c r="N22" s="193">
        <v>16</v>
      </c>
      <c r="O22" s="193">
        <v>16</v>
      </c>
      <c r="P22" s="193">
        <v>16</v>
      </c>
      <c r="Q22" s="193">
        <v>16</v>
      </c>
      <c r="R22" s="193">
        <v>16</v>
      </c>
      <c r="S22" s="193">
        <v>16</v>
      </c>
      <c r="T22" s="193">
        <v>16</v>
      </c>
      <c r="U22" s="193">
        <v>16</v>
      </c>
      <c r="V22" s="193">
        <v>16</v>
      </c>
      <c r="W22" s="193">
        <v>16</v>
      </c>
      <c r="X22" s="193">
        <v>16</v>
      </c>
      <c r="Y22" s="193">
        <v>16</v>
      </c>
      <c r="Z22" s="193">
        <v>16</v>
      </c>
      <c r="AA22" s="193">
        <v>16</v>
      </c>
      <c r="AB22" s="193">
        <v>16</v>
      </c>
      <c r="AC22" s="193">
        <v>16</v>
      </c>
      <c r="AD22" s="193">
        <v>16</v>
      </c>
      <c r="AE22" s="193">
        <v>16</v>
      </c>
      <c r="AF22" s="193">
        <v>16</v>
      </c>
      <c r="AG22" s="193">
        <v>16</v>
      </c>
      <c r="AH22" s="193">
        <v>16</v>
      </c>
      <c r="AI22" s="193">
        <v>16</v>
      </c>
      <c r="AJ22" s="193">
        <v>16</v>
      </c>
      <c r="AK22" s="193">
        <v>16</v>
      </c>
      <c r="AL22" s="193">
        <v>16</v>
      </c>
      <c r="AM22" s="193">
        <v>16</v>
      </c>
      <c r="AN22" s="193">
        <v>16</v>
      </c>
      <c r="AO22" s="193">
        <v>16</v>
      </c>
      <c r="AP22" s="193">
        <v>16</v>
      </c>
      <c r="AQ22" s="193">
        <v>16</v>
      </c>
      <c r="AR22" s="193">
        <v>16</v>
      </c>
      <c r="AS22" s="193">
        <v>16</v>
      </c>
      <c r="AT22" s="193">
        <v>16</v>
      </c>
      <c r="AU22" s="193">
        <v>16</v>
      </c>
      <c r="AV22" s="193">
        <v>16</v>
      </c>
      <c r="AW22" s="193">
        <v>16</v>
      </c>
      <c r="AX22" s="193">
        <v>16</v>
      </c>
      <c r="AY22" s="193">
        <v>16</v>
      </c>
      <c r="AZ22" s="193">
        <v>16</v>
      </c>
      <c r="BA22" s="193">
        <v>16</v>
      </c>
      <c r="BB22" s="95"/>
    </row>
    <row r="23" spans="1:54" ht="23.25">
      <c r="A23" s="115">
        <v>17</v>
      </c>
      <c r="B23" s="119" t="s">
        <v>191</v>
      </c>
      <c r="C23" s="99">
        <v>26800</v>
      </c>
      <c r="D23" s="111" t="s">
        <v>227</v>
      </c>
      <c r="E23" s="107">
        <v>1.7</v>
      </c>
      <c r="F23" s="107">
        <v>65</v>
      </c>
      <c r="G23" s="107">
        <v>3.4</v>
      </c>
      <c r="H23" s="96" t="s">
        <v>228</v>
      </c>
      <c r="I23" s="107">
        <v>17</v>
      </c>
      <c r="J23" s="107">
        <v>17</v>
      </c>
      <c r="K23" s="107">
        <v>17</v>
      </c>
      <c r="L23" s="107">
        <v>17</v>
      </c>
      <c r="M23" s="107">
        <v>17</v>
      </c>
      <c r="N23" s="107">
        <v>17</v>
      </c>
      <c r="O23" s="107">
        <v>17</v>
      </c>
      <c r="P23" s="107">
        <v>17</v>
      </c>
      <c r="Q23" s="107">
        <v>17</v>
      </c>
      <c r="R23" s="107">
        <v>17</v>
      </c>
      <c r="S23" s="107">
        <v>17</v>
      </c>
      <c r="T23" s="107">
        <v>17</v>
      </c>
      <c r="U23" s="107">
        <v>17</v>
      </c>
      <c r="V23" s="107">
        <v>17</v>
      </c>
      <c r="W23" s="107">
        <v>17</v>
      </c>
      <c r="X23" s="107">
        <v>17</v>
      </c>
      <c r="Y23" s="107">
        <v>17</v>
      </c>
      <c r="Z23" s="107">
        <v>17</v>
      </c>
      <c r="AA23" s="107">
        <v>17</v>
      </c>
      <c r="AB23" s="107">
        <v>17</v>
      </c>
      <c r="AC23" s="107">
        <v>17</v>
      </c>
      <c r="AD23" s="107">
        <v>17</v>
      </c>
      <c r="AE23" s="107">
        <v>17</v>
      </c>
      <c r="AF23" s="107">
        <v>17</v>
      </c>
      <c r="AG23" s="107">
        <v>17</v>
      </c>
      <c r="AH23" s="107">
        <v>17</v>
      </c>
      <c r="AI23" s="107">
        <v>17</v>
      </c>
      <c r="AJ23" s="107">
        <v>17</v>
      </c>
      <c r="AK23" s="107">
        <v>17</v>
      </c>
      <c r="AL23" s="107">
        <v>17</v>
      </c>
      <c r="AM23" s="107">
        <v>17</v>
      </c>
      <c r="AN23" s="107">
        <v>17</v>
      </c>
      <c r="AO23" s="107">
        <v>17</v>
      </c>
      <c r="AP23" s="107">
        <v>17</v>
      </c>
      <c r="AQ23" s="107">
        <v>17</v>
      </c>
      <c r="AR23" s="107">
        <v>17</v>
      </c>
      <c r="AS23" s="107">
        <v>17</v>
      </c>
      <c r="AT23" s="107">
        <v>17</v>
      </c>
      <c r="AU23" s="107">
        <v>17</v>
      </c>
      <c r="AV23" s="107">
        <v>17</v>
      </c>
      <c r="AW23" s="107">
        <v>17</v>
      </c>
      <c r="AX23" s="107">
        <v>17</v>
      </c>
      <c r="AY23" s="107">
        <v>17</v>
      </c>
      <c r="AZ23" s="107">
        <v>17</v>
      </c>
      <c r="BA23" s="107">
        <v>17</v>
      </c>
      <c r="BB23" s="95"/>
    </row>
    <row r="24" spans="1:54" ht="22.5">
      <c r="A24" s="115">
        <v>18</v>
      </c>
      <c r="B24" s="115" t="s">
        <v>218</v>
      </c>
      <c r="C24" s="99">
        <v>26801</v>
      </c>
      <c r="D24" s="111" t="s">
        <v>227</v>
      </c>
      <c r="E24" s="107">
        <v>1.7</v>
      </c>
      <c r="F24" s="107">
        <v>65</v>
      </c>
      <c r="G24" s="107">
        <v>3.5</v>
      </c>
      <c r="H24" s="96" t="s">
        <v>228</v>
      </c>
      <c r="I24" s="193">
        <v>18</v>
      </c>
      <c r="J24" s="193">
        <v>18</v>
      </c>
      <c r="K24" s="193">
        <v>18</v>
      </c>
      <c r="L24" s="193">
        <v>18</v>
      </c>
      <c r="M24" s="193">
        <v>18</v>
      </c>
      <c r="N24" s="193">
        <v>18</v>
      </c>
      <c r="O24" s="193">
        <v>18</v>
      </c>
      <c r="P24" s="193">
        <v>18</v>
      </c>
      <c r="Q24" s="193">
        <v>18</v>
      </c>
      <c r="R24" s="193">
        <v>18</v>
      </c>
      <c r="S24" s="193">
        <v>18</v>
      </c>
      <c r="T24" s="193">
        <v>18</v>
      </c>
      <c r="U24" s="193">
        <v>18</v>
      </c>
      <c r="V24" s="193">
        <v>18</v>
      </c>
      <c r="W24" s="193">
        <v>18</v>
      </c>
      <c r="X24" s="193">
        <v>18</v>
      </c>
      <c r="Y24" s="193">
        <v>18</v>
      </c>
      <c r="Z24" s="193">
        <v>18</v>
      </c>
      <c r="AA24" s="193">
        <v>18</v>
      </c>
      <c r="AB24" s="193">
        <v>18</v>
      </c>
      <c r="AC24" s="193">
        <v>18</v>
      </c>
      <c r="AD24" s="193">
        <v>18</v>
      </c>
      <c r="AE24" s="193">
        <v>18</v>
      </c>
      <c r="AF24" s="193">
        <v>18</v>
      </c>
      <c r="AG24" s="193">
        <v>18</v>
      </c>
      <c r="AH24" s="193">
        <v>18</v>
      </c>
      <c r="AI24" s="193">
        <v>18</v>
      </c>
      <c r="AJ24" s="193">
        <v>18</v>
      </c>
      <c r="AK24" s="193">
        <v>18</v>
      </c>
      <c r="AL24" s="193">
        <v>18</v>
      </c>
      <c r="AM24" s="193">
        <v>18</v>
      </c>
      <c r="AN24" s="193">
        <v>18</v>
      </c>
      <c r="AO24" s="193">
        <v>18</v>
      </c>
      <c r="AP24" s="193">
        <v>18</v>
      </c>
      <c r="AQ24" s="193">
        <v>18</v>
      </c>
      <c r="AR24" s="193">
        <v>18</v>
      </c>
      <c r="AS24" s="193">
        <v>18</v>
      </c>
      <c r="AT24" s="193">
        <v>18</v>
      </c>
      <c r="AU24" s="193">
        <v>18</v>
      </c>
      <c r="AV24" s="193">
        <v>18</v>
      </c>
      <c r="AW24" s="193">
        <v>18</v>
      </c>
      <c r="AX24" s="193">
        <v>18</v>
      </c>
      <c r="AY24" s="193">
        <v>18</v>
      </c>
      <c r="AZ24" s="193">
        <v>18</v>
      </c>
      <c r="BA24" s="193">
        <v>18</v>
      </c>
      <c r="BB24" s="105"/>
    </row>
    <row r="25" spans="1:54" ht="23.25">
      <c r="A25" s="115">
        <v>19</v>
      </c>
      <c r="B25" s="116" t="s">
        <v>192</v>
      </c>
      <c r="C25" s="99">
        <v>26802</v>
      </c>
      <c r="D25" s="111" t="s">
        <v>227</v>
      </c>
      <c r="E25" s="107">
        <v>1.7</v>
      </c>
      <c r="F25" s="107">
        <v>65</v>
      </c>
      <c r="G25" s="107">
        <v>3.6</v>
      </c>
      <c r="H25" s="96" t="s">
        <v>228</v>
      </c>
      <c r="I25" s="107">
        <v>19</v>
      </c>
      <c r="J25" s="107">
        <v>19</v>
      </c>
      <c r="K25" s="107">
        <v>19</v>
      </c>
      <c r="L25" s="107">
        <v>19</v>
      </c>
      <c r="M25" s="107">
        <v>19</v>
      </c>
      <c r="N25" s="107">
        <v>19</v>
      </c>
      <c r="O25" s="107">
        <v>19</v>
      </c>
      <c r="P25" s="107">
        <v>19</v>
      </c>
      <c r="Q25" s="107">
        <v>19</v>
      </c>
      <c r="R25" s="107">
        <v>19</v>
      </c>
      <c r="S25" s="107">
        <v>19</v>
      </c>
      <c r="T25" s="107">
        <v>19</v>
      </c>
      <c r="U25" s="107">
        <v>19</v>
      </c>
      <c r="V25" s="107">
        <v>19</v>
      </c>
      <c r="W25" s="107">
        <v>19</v>
      </c>
      <c r="X25" s="107">
        <v>19</v>
      </c>
      <c r="Y25" s="107">
        <v>19</v>
      </c>
      <c r="Z25" s="107">
        <v>19</v>
      </c>
      <c r="AA25" s="107">
        <v>19</v>
      </c>
      <c r="AB25" s="107">
        <v>19</v>
      </c>
      <c r="AC25" s="107">
        <v>19</v>
      </c>
      <c r="AD25" s="107">
        <v>19</v>
      </c>
      <c r="AE25" s="107">
        <v>19</v>
      </c>
      <c r="AF25" s="107">
        <v>19</v>
      </c>
      <c r="AG25" s="107">
        <v>19</v>
      </c>
      <c r="AH25" s="107">
        <v>19</v>
      </c>
      <c r="AI25" s="107">
        <v>19</v>
      </c>
      <c r="AJ25" s="107">
        <v>19</v>
      </c>
      <c r="AK25" s="107">
        <v>19</v>
      </c>
      <c r="AL25" s="107">
        <v>19</v>
      </c>
      <c r="AM25" s="107">
        <v>19</v>
      </c>
      <c r="AN25" s="107">
        <v>19</v>
      </c>
      <c r="AO25" s="107">
        <v>19</v>
      </c>
      <c r="AP25" s="107">
        <v>19</v>
      </c>
      <c r="AQ25" s="107">
        <v>19</v>
      </c>
      <c r="AR25" s="107">
        <v>19</v>
      </c>
      <c r="AS25" s="107">
        <v>19</v>
      </c>
      <c r="AT25" s="107">
        <v>19</v>
      </c>
      <c r="AU25" s="107">
        <v>19</v>
      </c>
      <c r="AV25" s="107">
        <v>19</v>
      </c>
      <c r="AW25" s="107">
        <v>19</v>
      </c>
      <c r="AX25" s="107">
        <v>19</v>
      </c>
      <c r="AY25" s="107">
        <v>19</v>
      </c>
      <c r="AZ25" s="107">
        <v>19</v>
      </c>
      <c r="BA25" s="107">
        <v>19</v>
      </c>
      <c r="BB25" s="95"/>
    </row>
    <row r="26" spans="1:54" ht="23.25">
      <c r="A26" s="115">
        <v>20</v>
      </c>
      <c r="B26" s="119" t="s">
        <v>216</v>
      </c>
      <c r="C26" s="99">
        <v>26803</v>
      </c>
      <c r="D26" s="111" t="s">
        <v>227</v>
      </c>
      <c r="E26" s="107">
        <v>1.7</v>
      </c>
      <c r="F26" s="107">
        <v>65</v>
      </c>
      <c r="G26" s="107">
        <v>3.7</v>
      </c>
      <c r="H26" s="96" t="s">
        <v>228</v>
      </c>
      <c r="I26" s="193">
        <v>20</v>
      </c>
      <c r="J26" s="193">
        <v>20</v>
      </c>
      <c r="K26" s="193">
        <v>20</v>
      </c>
      <c r="L26" s="193">
        <v>20</v>
      </c>
      <c r="M26" s="193">
        <v>20</v>
      </c>
      <c r="N26" s="193">
        <v>20</v>
      </c>
      <c r="O26" s="193">
        <v>20</v>
      </c>
      <c r="P26" s="193">
        <v>20</v>
      </c>
      <c r="Q26" s="193">
        <v>20</v>
      </c>
      <c r="R26" s="193">
        <v>20</v>
      </c>
      <c r="S26" s="193">
        <v>20</v>
      </c>
      <c r="T26" s="193">
        <v>20</v>
      </c>
      <c r="U26" s="193">
        <v>20</v>
      </c>
      <c r="V26" s="193">
        <v>20</v>
      </c>
      <c r="W26" s="193">
        <v>20</v>
      </c>
      <c r="X26" s="193">
        <v>20</v>
      </c>
      <c r="Y26" s="193">
        <v>20</v>
      </c>
      <c r="Z26" s="193">
        <v>20</v>
      </c>
      <c r="AA26" s="193">
        <v>20</v>
      </c>
      <c r="AB26" s="193">
        <v>20</v>
      </c>
      <c r="AC26" s="193">
        <v>20</v>
      </c>
      <c r="AD26" s="193">
        <v>20</v>
      </c>
      <c r="AE26" s="193">
        <v>20</v>
      </c>
      <c r="AF26" s="193">
        <v>20</v>
      </c>
      <c r="AG26" s="193">
        <v>20</v>
      </c>
      <c r="AH26" s="193">
        <v>20</v>
      </c>
      <c r="AI26" s="193">
        <v>20</v>
      </c>
      <c r="AJ26" s="193">
        <v>20</v>
      </c>
      <c r="AK26" s="193">
        <v>20</v>
      </c>
      <c r="AL26" s="193">
        <v>20</v>
      </c>
      <c r="AM26" s="193">
        <v>20</v>
      </c>
      <c r="AN26" s="193">
        <v>20</v>
      </c>
      <c r="AO26" s="193">
        <v>20</v>
      </c>
      <c r="AP26" s="193">
        <v>20</v>
      </c>
      <c r="AQ26" s="193">
        <v>20</v>
      </c>
      <c r="AR26" s="193">
        <v>20</v>
      </c>
      <c r="AS26" s="193">
        <v>20</v>
      </c>
      <c r="AT26" s="193">
        <v>20</v>
      </c>
      <c r="AU26" s="193">
        <v>20</v>
      </c>
      <c r="AV26" s="193">
        <v>20</v>
      </c>
      <c r="AW26" s="193">
        <v>20</v>
      </c>
      <c r="AX26" s="193">
        <v>20</v>
      </c>
      <c r="AY26" s="193">
        <v>20</v>
      </c>
      <c r="AZ26" s="193">
        <v>20</v>
      </c>
      <c r="BA26" s="193">
        <v>20</v>
      </c>
      <c r="BB26" s="95"/>
    </row>
    <row r="27" spans="1:54" ht="23.25">
      <c r="A27" s="115">
        <v>21</v>
      </c>
      <c r="B27" s="116" t="s">
        <v>217</v>
      </c>
      <c r="C27" s="99">
        <v>26804</v>
      </c>
      <c r="D27" s="111" t="s">
        <v>227</v>
      </c>
      <c r="E27" s="107">
        <v>1.7</v>
      </c>
      <c r="F27" s="107">
        <v>65</v>
      </c>
      <c r="G27" s="107">
        <v>3.8</v>
      </c>
      <c r="H27" s="96" t="s">
        <v>228</v>
      </c>
      <c r="I27" s="107">
        <v>21</v>
      </c>
      <c r="J27" s="107">
        <v>21</v>
      </c>
      <c r="K27" s="107">
        <v>21</v>
      </c>
      <c r="L27" s="107">
        <v>21</v>
      </c>
      <c r="M27" s="107">
        <v>21</v>
      </c>
      <c r="N27" s="107">
        <v>21</v>
      </c>
      <c r="O27" s="107">
        <v>21</v>
      </c>
      <c r="P27" s="107">
        <v>21</v>
      </c>
      <c r="Q27" s="107">
        <v>21</v>
      </c>
      <c r="R27" s="107">
        <v>21</v>
      </c>
      <c r="S27" s="107">
        <v>21</v>
      </c>
      <c r="T27" s="107">
        <v>21</v>
      </c>
      <c r="U27" s="107">
        <v>21</v>
      </c>
      <c r="V27" s="107">
        <v>21</v>
      </c>
      <c r="W27" s="107">
        <v>21</v>
      </c>
      <c r="X27" s="107">
        <v>21</v>
      </c>
      <c r="Y27" s="107">
        <v>21</v>
      </c>
      <c r="Z27" s="107">
        <v>21</v>
      </c>
      <c r="AA27" s="107">
        <v>21</v>
      </c>
      <c r="AB27" s="107">
        <v>21</v>
      </c>
      <c r="AC27" s="107">
        <v>21</v>
      </c>
      <c r="AD27" s="107">
        <v>21</v>
      </c>
      <c r="AE27" s="107">
        <v>21</v>
      </c>
      <c r="AF27" s="107">
        <v>21</v>
      </c>
      <c r="AG27" s="107">
        <v>21</v>
      </c>
      <c r="AH27" s="107">
        <v>21</v>
      </c>
      <c r="AI27" s="107">
        <v>21</v>
      </c>
      <c r="AJ27" s="107">
        <v>21</v>
      </c>
      <c r="AK27" s="107">
        <v>21</v>
      </c>
      <c r="AL27" s="107">
        <v>21</v>
      </c>
      <c r="AM27" s="107">
        <v>21</v>
      </c>
      <c r="AN27" s="107">
        <v>21</v>
      </c>
      <c r="AO27" s="107">
        <v>21</v>
      </c>
      <c r="AP27" s="107">
        <v>21</v>
      </c>
      <c r="AQ27" s="107">
        <v>21</v>
      </c>
      <c r="AR27" s="107">
        <v>21</v>
      </c>
      <c r="AS27" s="107">
        <v>21</v>
      </c>
      <c r="AT27" s="107">
        <v>21</v>
      </c>
      <c r="AU27" s="107">
        <v>21</v>
      </c>
      <c r="AV27" s="107">
        <v>21</v>
      </c>
      <c r="AW27" s="107">
        <v>21</v>
      </c>
      <c r="AX27" s="107">
        <v>21</v>
      </c>
      <c r="AY27" s="107">
        <v>21</v>
      </c>
      <c r="AZ27" s="107">
        <v>21</v>
      </c>
      <c r="BA27" s="107">
        <v>21</v>
      </c>
      <c r="BB27" s="100"/>
    </row>
    <row r="28" spans="1:54" ht="23.25">
      <c r="A28" s="115">
        <v>22</v>
      </c>
      <c r="B28" s="119" t="s">
        <v>190</v>
      </c>
      <c r="C28" s="99">
        <v>26805</v>
      </c>
      <c r="D28" s="111" t="s">
        <v>227</v>
      </c>
      <c r="E28" s="107">
        <v>1.7</v>
      </c>
      <c r="F28" s="107">
        <v>65</v>
      </c>
      <c r="G28" s="107">
        <v>3.9</v>
      </c>
      <c r="H28" s="96" t="s">
        <v>228</v>
      </c>
      <c r="I28" s="193">
        <v>22</v>
      </c>
      <c r="J28" s="193">
        <v>22</v>
      </c>
      <c r="K28" s="193">
        <v>22</v>
      </c>
      <c r="L28" s="193">
        <v>22</v>
      </c>
      <c r="M28" s="193">
        <v>22</v>
      </c>
      <c r="N28" s="193">
        <v>22</v>
      </c>
      <c r="O28" s="193">
        <v>22</v>
      </c>
      <c r="P28" s="193">
        <v>22</v>
      </c>
      <c r="Q28" s="193">
        <v>22</v>
      </c>
      <c r="R28" s="193">
        <v>22</v>
      </c>
      <c r="S28" s="193">
        <v>22</v>
      </c>
      <c r="T28" s="193">
        <v>22</v>
      </c>
      <c r="U28" s="193">
        <v>22</v>
      </c>
      <c r="V28" s="193">
        <v>22</v>
      </c>
      <c r="W28" s="193">
        <v>22</v>
      </c>
      <c r="X28" s="193">
        <v>22</v>
      </c>
      <c r="Y28" s="193">
        <v>22</v>
      </c>
      <c r="Z28" s="193">
        <v>22</v>
      </c>
      <c r="AA28" s="193">
        <v>22</v>
      </c>
      <c r="AB28" s="193">
        <v>22</v>
      </c>
      <c r="AC28" s="193">
        <v>22</v>
      </c>
      <c r="AD28" s="193">
        <v>22</v>
      </c>
      <c r="AE28" s="193">
        <v>22</v>
      </c>
      <c r="AF28" s="193">
        <v>22</v>
      </c>
      <c r="AG28" s="193">
        <v>22</v>
      </c>
      <c r="AH28" s="193">
        <v>22</v>
      </c>
      <c r="AI28" s="193">
        <v>22</v>
      </c>
      <c r="AJ28" s="193">
        <v>22</v>
      </c>
      <c r="AK28" s="193">
        <v>22</v>
      </c>
      <c r="AL28" s="193">
        <v>22</v>
      </c>
      <c r="AM28" s="193">
        <v>22</v>
      </c>
      <c r="AN28" s="193">
        <v>22</v>
      </c>
      <c r="AO28" s="193">
        <v>22</v>
      </c>
      <c r="AP28" s="193">
        <v>22</v>
      </c>
      <c r="AQ28" s="193">
        <v>22</v>
      </c>
      <c r="AR28" s="193">
        <v>22</v>
      </c>
      <c r="AS28" s="193">
        <v>22</v>
      </c>
      <c r="AT28" s="193">
        <v>22</v>
      </c>
      <c r="AU28" s="193">
        <v>22</v>
      </c>
      <c r="AV28" s="193">
        <v>22</v>
      </c>
      <c r="AW28" s="193">
        <v>22</v>
      </c>
      <c r="AX28" s="193">
        <v>22</v>
      </c>
      <c r="AY28" s="193">
        <v>22</v>
      </c>
      <c r="AZ28" s="193">
        <v>22</v>
      </c>
      <c r="BA28" s="193">
        <v>22</v>
      </c>
      <c r="BB28" s="93"/>
    </row>
    <row r="29" spans="1:54" ht="22.5">
      <c r="A29" s="115">
        <v>23</v>
      </c>
      <c r="B29" s="96"/>
      <c r="C29" s="106"/>
      <c r="D29" s="111" t="s">
        <v>227</v>
      </c>
      <c r="E29" s="107">
        <v>1.7</v>
      </c>
      <c r="F29" s="107">
        <v>65</v>
      </c>
      <c r="G29" s="107">
        <v>3.9</v>
      </c>
      <c r="H29" s="96" t="s">
        <v>228</v>
      </c>
      <c r="I29" s="107">
        <v>23</v>
      </c>
      <c r="J29" s="107">
        <v>23</v>
      </c>
      <c r="K29" s="107">
        <v>23</v>
      </c>
      <c r="L29" s="107">
        <v>23</v>
      </c>
      <c r="M29" s="107">
        <v>23</v>
      </c>
      <c r="N29" s="107">
        <v>23</v>
      </c>
      <c r="O29" s="107">
        <v>23</v>
      </c>
      <c r="P29" s="107">
        <v>23</v>
      </c>
      <c r="Q29" s="107">
        <v>23</v>
      </c>
      <c r="R29" s="107">
        <v>23</v>
      </c>
      <c r="S29" s="107">
        <v>23</v>
      </c>
      <c r="T29" s="107">
        <v>23</v>
      </c>
      <c r="U29" s="107">
        <v>23</v>
      </c>
      <c r="V29" s="107">
        <v>23</v>
      </c>
      <c r="W29" s="107">
        <v>23</v>
      </c>
      <c r="X29" s="107">
        <v>23</v>
      </c>
      <c r="Y29" s="107">
        <v>23</v>
      </c>
      <c r="Z29" s="107">
        <v>23</v>
      </c>
      <c r="AA29" s="107">
        <v>23</v>
      </c>
      <c r="AB29" s="107">
        <v>23</v>
      </c>
      <c r="AC29" s="107">
        <v>23</v>
      </c>
      <c r="AD29" s="107">
        <v>23</v>
      </c>
      <c r="AE29" s="107">
        <v>23</v>
      </c>
      <c r="AF29" s="107">
        <v>23</v>
      </c>
      <c r="AG29" s="107">
        <v>23</v>
      </c>
      <c r="AH29" s="107">
        <v>23</v>
      </c>
      <c r="AI29" s="107">
        <v>23</v>
      </c>
      <c r="AJ29" s="107">
        <v>23</v>
      </c>
      <c r="AK29" s="107">
        <v>23</v>
      </c>
      <c r="AL29" s="107">
        <v>23</v>
      </c>
      <c r="AM29" s="107">
        <v>23</v>
      </c>
      <c r="AN29" s="107">
        <v>23</v>
      </c>
      <c r="AO29" s="107">
        <v>23</v>
      </c>
      <c r="AP29" s="107">
        <v>23</v>
      </c>
      <c r="AQ29" s="107">
        <v>23</v>
      </c>
      <c r="AR29" s="107">
        <v>23</v>
      </c>
      <c r="AS29" s="107">
        <v>23</v>
      </c>
      <c r="AT29" s="107">
        <v>23</v>
      </c>
      <c r="AU29" s="107">
        <v>23</v>
      </c>
      <c r="AV29" s="107">
        <v>23</v>
      </c>
      <c r="AW29" s="107">
        <v>23</v>
      </c>
      <c r="AX29" s="107">
        <v>23</v>
      </c>
      <c r="AY29" s="107">
        <v>23</v>
      </c>
      <c r="AZ29" s="107">
        <v>23</v>
      </c>
      <c r="BA29" s="107">
        <v>23</v>
      </c>
      <c r="BB29" s="93"/>
    </row>
    <row r="30" spans="1:54" ht="22.5">
      <c r="A30" s="115">
        <v>24</v>
      </c>
      <c r="B30" s="107"/>
      <c r="C30" s="106"/>
      <c r="D30" s="111" t="s">
        <v>227</v>
      </c>
      <c r="E30" s="107">
        <v>1.7</v>
      </c>
      <c r="F30" s="107">
        <v>65</v>
      </c>
      <c r="G30" s="107">
        <v>3.9</v>
      </c>
      <c r="H30" s="96" t="s">
        <v>228</v>
      </c>
      <c r="I30" s="193">
        <v>24</v>
      </c>
      <c r="J30" s="193">
        <v>24</v>
      </c>
      <c r="K30" s="193">
        <v>24</v>
      </c>
      <c r="L30" s="193">
        <v>24</v>
      </c>
      <c r="M30" s="193">
        <v>24</v>
      </c>
      <c r="N30" s="193">
        <v>24</v>
      </c>
      <c r="O30" s="193">
        <v>24</v>
      </c>
      <c r="P30" s="193">
        <v>24</v>
      </c>
      <c r="Q30" s="193">
        <v>24</v>
      </c>
      <c r="R30" s="193">
        <v>24</v>
      </c>
      <c r="S30" s="193">
        <v>24</v>
      </c>
      <c r="T30" s="193">
        <v>24</v>
      </c>
      <c r="U30" s="193">
        <v>24</v>
      </c>
      <c r="V30" s="193">
        <v>24</v>
      </c>
      <c r="W30" s="193">
        <v>24</v>
      </c>
      <c r="X30" s="193">
        <v>24</v>
      </c>
      <c r="Y30" s="193">
        <v>24</v>
      </c>
      <c r="Z30" s="193">
        <v>24</v>
      </c>
      <c r="AA30" s="193">
        <v>24</v>
      </c>
      <c r="AB30" s="193">
        <v>24</v>
      </c>
      <c r="AC30" s="193">
        <v>24</v>
      </c>
      <c r="AD30" s="193">
        <v>24</v>
      </c>
      <c r="AE30" s="193">
        <v>24</v>
      </c>
      <c r="AF30" s="193">
        <v>24</v>
      </c>
      <c r="AG30" s="193">
        <v>24</v>
      </c>
      <c r="AH30" s="193">
        <v>24</v>
      </c>
      <c r="AI30" s="193">
        <v>24</v>
      </c>
      <c r="AJ30" s="193">
        <v>24</v>
      </c>
      <c r="AK30" s="193">
        <v>24</v>
      </c>
      <c r="AL30" s="193">
        <v>24</v>
      </c>
      <c r="AM30" s="193">
        <v>24</v>
      </c>
      <c r="AN30" s="193">
        <v>24</v>
      </c>
      <c r="AO30" s="193">
        <v>24</v>
      </c>
      <c r="AP30" s="193">
        <v>24</v>
      </c>
      <c r="AQ30" s="193">
        <v>24</v>
      </c>
      <c r="AR30" s="193">
        <v>24</v>
      </c>
      <c r="AS30" s="193">
        <v>24</v>
      </c>
      <c r="AT30" s="193">
        <v>24</v>
      </c>
      <c r="AU30" s="193">
        <v>24</v>
      </c>
      <c r="AV30" s="193">
        <v>24</v>
      </c>
      <c r="AW30" s="193">
        <v>24</v>
      </c>
      <c r="AX30" s="193">
        <v>24</v>
      </c>
      <c r="AY30" s="193">
        <v>24</v>
      </c>
      <c r="AZ30" s="193">
        <v>24</v>
      </c>
      <c r="BA30" s="193">
        <v>24</v>
      </c>
      <c r="BB30" s="93"/>
    </row>
    <row r="31" spans="1:54" ht="20.25">
      <c r="C31" s="106"/>
      <c r="D31" s="111"/>
      <c r="E31" s="107"/>
      <c r="F31" s="107"/>
      <c r="G31" s="107"/>
      <c r="H31" s="107"/>
      <c r="I31" s="108"/>
      <c r="J31" s="108"/>
      <c r="K31" s="108"/>
      <c r="L31" s="108"/>
      <c r="M31" s="108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9"/>
      <c r="BB31" s="110"/>
    </row>
  </sheetData>
  <mergeCells count="41">
    <mergeCell ref="AY3:BA3"/>
    <mergeCell ref="AR3:AX3"/>
    <mergeCell ref="BA4:BA5"/>
    <mergeCell ref="AW4:AW5"/>
    <mergeCell ref="AZ4:AZ5"/>
    <mergeCell ref="AR4:AR5"/>
    <mergeCell ref="AS4:AS5"/>
    <mergeCell ref="AT4:AT5"/>
    <mergeCell ref="AU4:AU5"/>
    <mergeCell ref="Y4:Z4"/>
    <mergeCell ref="P4:P5"/>
    <mergeCell ref="AY4:AY5"/>
    <mergeCell ref="AX4:AX5"/>
    <mergeCell ref="AV4:AV5"/>
    <mergeCell ref="N4:N5"/>
    <mergeCell ref="O4:O5"/>
    <mergeCell ref="L4:L5"/>
    <mergeCell ref="N3:P3"/>
    <mergeCell ref="AO4:AP4"/>
    <mergeCell ref="AE4:AF4"/>
    <mergeCell ref="AG4:AH4"/>
    <mergeCell ref="AI4:AJ4"/>
    <mergeCell ref="AM4:AN4"/>
    <mergeCell ref="AK4:AL4"/>
    <mergeCell ref="Q3:AQ3"/>
    <mergeCell ref="S4:T4"/>
    <mergeCell ref="AA4:AB4"/>
    <mergeCell ref="Q4:R4"/>
    <mergeCell ref="U4:V4"/>
    <mergeCell ref="W4:X4"/>
    <mergeCell ref="A3:C3"/>
    <mergeCell ref="K4:K5"/>
    <mergeCell ref="M4:M5"/>
    <mergeCell ref="E3:H3"/>
    <mergeCell ref="I3:M3"/>
    <mergeCell ref="F4:F5"/>
    <mergeCell ref="H4:H5"/>
    <mergeCell ref="I4:I5"/>
    <mergeCell ref="E4:E5"/>
    <mergeCell ref="G4:G5"/>
    <mergeCell ref="J4:J5"/>
  </mergeCells>
  <phoneticPr fontId="0" type="noConversion"/>
  <pageMargins left="0.7" right="0.7" top="0.75" bottom="0.75" header="0.3" footer="0.3"/>
  <pageSetup paperSize="9" scale="86" orientation="portrait" horizontalDpi="300" verticalDpi="300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DATI'!A21</f>
        <v>15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DATI'!B21</f>
        <v>DAVID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DATI'!C21</f>
        <v>26798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DATI'!D21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DATI'!E21</f>
        <v>1.7</v>
      </c>
      <c r="C12" s="296"/>
      <c r="D12" s="63" t="s">
        <v>27</v>
      </c>
      <c r="E12" s="134">
        <f>'T. DATI'!Q21</f>
        <v>15</v>
      </c>
      <c r="F12" s="134">
        <f>'T. DATI'!R21</f>
        <v>15</v>
      </c>
      <c r="G12" s="296"/>
      <c r="H12" s="63" t="s">
        <v>28</v>
      </c>
      <c r="I12" s="64">
        <f>'T. DATI'!AR21</f>
        <v>15</v>
      </c>
    </row>
    <row r="13" spans="1:9" ht="31.5">
      <c r="A13" s="61" t="s">
        <v>29</v>
      </c>
      <c r="B13" s="134">
        <f>'T. DATI'!F21</f>
        <v>65</v>
      </c>
      <c r="C13" s="296"/>
      <c r="D13" s="63" t="s">
        <v>30</v>
      </c>
      <c r="E13" s="134">
        <f>'T. DATI'!S21</f>
        <v>15</v>
      </c>
      <c r="F13" s="134">
        <f>'T. DATI'!T21</f>
        <v>15</v>
      </c>
      <c r="G13" s="296"/>
      <c r="H13" s="63" t="s">
        <v>31</v>
      </c>
      <c r="I13" s="64">
        <f>'T. DATI'!AS21</f>
        <v>15</v>
      </c>
    </row>
    <row r="14" spans="1:9" ht="15.75">
      <c r="A14" s="61" t="s">
        <v>32</v>
      </c>
      <c r="B14" s="65">
        <f>'T. DATI'!G21</f>
        <v>3.2</v>
      </c>
      <c r="C14" s="296"/>
      <c r="D14" s="63" t="s">
        <v>33</v>
      </c>
      <c r="E14" s="134">
        <f>'T. DATI'!T21</f>
        <v>15</v>
      </c>
      <c r="F14" s="134">
        <f>'T. DATI'!V21</f>
        <v>15</v>
      </c>
      <c r="G14" s="296"/>
      <c r="H14" s="63" t="s">
        <v>34</v>
      </c>
      <c r="I14" s="64">
        <f>'T. DATI'!AT21</f>
        <v>15</v>
      </c>
    </row>
    <row r="15" spans="1:9" ht="15.75">
      <c r="A15" s="66" t="s">
        <v>35</v>
      </c>
      <c r="B15" s="67" t="str">
        <f>'T. DATI'!H21</f>
        <v>ESILE</v>
      </c>
      <c r="C15" s="296"/>
      <c r="D15" s="63" t="s">
        <v>147</v>
      </c>
      <c r="E15" s="134">
        <f>'T. DATI'!W21</f>
        <v>15</v>
      </c>
      <c r="F15" s="134">
        <f>'T. DATI'!X21</f>
        <v>15</v>
      </c>
      <c r="G15" s="296"/>
      <c r="H15" s="63" t="s">
        <v>37</v>
      </c>
      <c r="I15" s="64">
        <f>'T. DATI'!AU21</f>
        <v>15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DATI'!Y21</f>
        <v>15</v>
      </c>
      <c r="F16" s="134">
        <f>'T. DATI'!Z21</f>
        <v>15</v>
      </c>
      <c r="G16" s="296"/>
      <c r="H16" s="63" t="s">
        <v>40</v>
      </c>
      <c r="I16" s="64">
        <f>'T. DATI'!AV21</f>
        <v>15</v>
      </c>
    </row>
    <row r="17" spans="1:9" ht="15.75">
      <c r="A17" s="61" t="s">
        <v>157</v>
      </c>
      <c r="B17" s="134">
        <f>'T. DATI'!I21</f>
        <v>15</v>
      </c>
      <c r="C17" s="296"/>
      <c r="D17" s="63" t="s">
        <v>36</v>
      </c>
      <c r="E17" s="134">
        <f>'T. DATI'!AA21</f>
        <v>15</v>
      </c>
      <c r="F17" s="134">
        <f>'T. DATI'!AB21</f>
        <v>15</v>
      </c>
      <c r="G17" s="296"/>
      <c r="H17" s="63" t="s">
        <v>42</v>
      </c>
      <c r="I17" s="64">
        <f>'T. DATI'!AW21</f>
        <v>15</v>
      </c>
    </row>
    <row r="18" spans="1:9" ht="15.75">
      <c r="A18" s="61" t="s">
        <v>163</v>
      </c>
      <c r="B18" s="134">
        <f>'T. DATI'!J21</f>
        <v>15</v>
      </c>
      <c r="C18" s="296"/>
      <c r="D18" s="63" t="s">
        <v>39</v>
      </c>
      <c r="E18" s="286">
        <f>'T. DATI'!AC21</f>
        <v>15</v>
      </c>
      <c r="F18" s="286"/>
      <c r="G18" s="296"/>
      <c r="H18" s="63" t="s">
        <v>44</v>
      </c>
      <c r="I18" s="64">
        <f>'T. DATI'!AX21</f>
        <v>15</v>
      </c>
    </row>
    <row r="19" spans="1:9" ht="15.75" customHeight="1">
      <c r="A19" s="61" t="s">
        <v>159</v>
      </c>
      <c r="B19" s="134">
        <f>'T. DATI'!K21</f>
        <v>15</v>
      </c>
      <c r="C19" s="296"/>
      <c r="D19" s="63" t="s">
        <v>41</v>
      </c>
      <c r="E19" s="286">
        <f>'T. DATI'!AD21</f>
        <v>15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DATI'!M21</f>
        <v>15</v>
      </c>
      <c r="C20" s="296"/>
      <c r="D20" s="63" t="s">
        <v>43</v>
      </c>
      <c r="E20" s="134">
        <f>'T. DATI'!AE21</f>
        <v>15</v>
      </c>
      <c r="F20" s="199">
        <f>'T. DATI'!AF21</f>
        <v>15</v>
      </c>
      <c r="G20" s="296"/>
      <c r="H20" s="63" t="s">
        <v>49</v>
      </c>
      <c r="I20" s="64">
        <f>'T. DATI'!AY21</f>
        <v>15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DATI'!AG21</f>
        <v>15</v>
      </c>
      <c r="F21" s="199">
        <f>'T. DATI'!AH21</f>
        <v>15</v>
      </c>
      <c r="G21" s="296"/>
      <c r="H21" s="63" t="s">
        <v>91</v>
      </c>
      <c r="I21" s="64">
        <f>'T. DATI'!AZ21</f>
        <v>15</v>
      </c>
    </row>
    <row r="22" spans="1:9" ht="31.5">
      <c r="A22" s="61" t="s">
        <v>53</v>
      </c>
      <c r="B22" s="65">
        <f>'T. DATI'!N21</f>
        <v>15</v>
      </c>
      <c r="C22" s="296"/>
      <c r="D22" s="63" t="s">
        <v>45</v>
      </c>
      <c r="E22" s="134">
        <f>'T. DATI'!AI21</f>
        <v>15</v>
      </c>
      <c r="F22" s="199">
        <f>'T. DATI'!AJ21</f>
        <v>15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DATI'!O21</f>
        <v>15</v>
      </c>
      <c r="C23" s="296"/>
      <c r="D23" s="63" t="s">
        <v>48</v>
      </c>
      <c r="E23" s="134">
        <f>'T. DATI'!AK21</f>
        <v>15</v>
      </c>
      <c r="F23" s="199">
        <f>'T. DATI'!AL21</f>
        <v>15</v>
      </c>
      <c r="G23" s="296"/>
      <c r="H23" s="303">
        <f>'T. DATI'!BA21</f>
        <v>15</v>
      </c>
      <c r="I23" s="304"/>
    </row>
    <row r="24" spans="1:9" ht="31.5" customHeight="1">
      <c r="A24" s="61" t="s">
        <v>51</v>
      </c>
      <c r="B24" s="134">
        <f>'T. DATI'!P21</f>
        <v>15</v>
      </c>
      <c r="C24" s="296"/>
      <c r="D24" s="63" t="s">
        <v>50</v>
      </c>
      <c r="E24" s="134">
        <f>'T. DATI'!AM21</f>
        <v>15</v>
      </c>
      <c r="F24" s="199">
        <f>'T. DATI'!AN21</f>
        <v>15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DATI'!AO21</f>
        <v>15</v>
      </c>
      <c r="F25" s="199">
        <f>'T. DATI'!AP21</f>
        <v>15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DATI'!AQ21</f>
        <v>15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H22:I22"/>
    <mergeCell ref="E19:F19"/>
    <mergeCell ref="B9:E9"/>
    <mergeCell ref="A5:F5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H19:I19"/>
    <mergeCell ref="A21:B21"/>
    <mergeCell ref="D28:E28"/>
    <mergeCell ref="H28:I28"/>
    <mergeCell ref="A32:I32"/>
    <mergeCell ref="H23:I26"/>
    <mergeCell ref="E26:F26"/>
    <mergeCell ref="C28:C31"/>
    <mergeCell ref="F28:G31"/>
    <mergeCell ref="E18:F18"/>
    <mergeCell ref="A16:B1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0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DATI'!A22</f>
        <v>16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DATI'!B22</f>
        <v>NICOLO'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DATI'!C22</f>
        <v>26799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DATI'!D22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DATI'!E22</f>
        <v>1.7</v>
      </c>
      <c r="C12" s="296"/>
      <c r="D12" s="63" t="s">
        <v>27</v>
      </c>
      <c r="E12" s="200">
        <f>'T. DATI'!Q22</f>
        <v>16</v>
      </c>
      <c r="F12" s="200">
        <f>'T. DATI'!R22</f>
        <v>16</v>
      </c>
      <c r="G12" s="296"/>
      <c r="H12" s="63" t="s">
        <v>28</v>
      </c>
      <c r="I12" s="196">
        <f>'T. DATI'!AR22</f>
        <v>16</v>
      </c>
    </row>
    <row r="13" spans="1:9" ht="31.5">
      <c r="A13" s="61" t="s">
        <v>29</v>
      </c>
      <c r="B13" s="134">
        <f>'T. DATI'!F22</f>
        <v>65</v>
      </c>
      <c r="C13" s="296"/>
      <c r="D13" s="63" t="s">
        <v>30</v>
      </c>
      <c r="E13" s="200">
        <f>'T. DATI'!S22</f>
        <v>16</v>
      </c>
      <c r="F13" s="200">
        <f>'T. DATI'!T22</f>
        <v>16</v>
      </c>
      <c r="G13" s="296"/>
      <c r="H13" s="63" t="s">
        <v>31</v>
      </c>
      <c r="I13" s="196">
        <f>'T. DATI'!AS22</f>
        <v>16</v>
      </c>
    </row>
    <row r="14" spans="1:9" ht="15.75">
      <c r="A14" s="61" t="s">
        <v>32</v>
      </c>
      <c r="B14" s="65">
        <f>'T. DATI'!G22</f>
        <v>3.3</v>
      </c>
      <c r="C14" s="296"/>
      <c r="D14" s="63" t="s">
        <v>33</v>
      </c>
      <c r="E14" s="200">
        <f>'T. DATI'!T22</f>
        <v>16</v>
      </c>
      <c r="F14" s="200">
        <f>'T. DATI'!U22</f>
        <v>16</v>
      </c>
      <c r="G14" s="296"/>
      <c r="H14" s="63" t="s">
        <v>34</v>
      </c>
      <c r="I14" s="196">
        <f>'T. DATI'!AT22</f>
        <v>16</v>
      </c>
    </row>
    <row r="15" spans="1:9" ht="15.75">
      <c r="A15" s="66" t="s">
        <v>35</v>
      </c>
      <c r="B15" s="67" t="str">
        <f>'T. DATI'!H22</f>
        <v>ESILE</v>
      </c>
      <c r="C15" s="296"/>
      <c r="D15" s="63" t="s">
        <v>147</v>
      </c>
      <c r="E15" s="200">
        <f>'T. DATI'!W22</f>
        <v>16</v>
      </c>
      <c r="F15" s="200">
        <f>'T. DATI'!X22</f>
        <v>16</v>
      </c>
      <c r="G15" s="296"/>
      <c r="H15" s="63" t="s">
        <v>37</v>
      </c>
      <c r="I15" s="196">
        <f>'T. DATI'!AU22</f>
        <v>16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DATI'!Y22</f>
        <v>16</v>
      </c>
      <c r="F16" s="200">
        <f>'T. DATI'!Z22</f>
        <v>16</v>
      </c>
      <c r="G16" s="296"/>
      <c r="H16" s="63" t="s">
        <v>40</v>
      </c>
      <c r="I16" s="196">
        <f>'T. DATI'!AV22</f>
        <v>16</v>
      </c>
    </row>
    <row r="17" spans="1:9" ht="15.75">
      <c r="A17" s="61" t="s">
        <v>157</v>
      </c>
      <c r="B17" s="200">
        <f>'T. DATI'!I22</f>
        <v>16</v>
      </c>
      <c r="C17" s="296"/>
      <c r="D17" s="63" t="s">
        <v>36</v>
      </c>
      <c r="E17" s="200">
        <f>'T. DATI'!AA22</f>
        <v>16</v>
      </c>
      <c r="F17" s="200">
        <f>'T. DATI'!AB22</f>
        <v>16</v>
      </c>
      <c r="G17" s="296"/>
      <c r="H17" s="63" t="s">
        <v>42</v>
      </c>
      <c r="I17" s="196">
        <f>'T. DATI'!AW22</f>
        <v>16</v>
      </c>
    </row>
    <row r="18" spans="1:9" ht="15.75">
      <c r="A18" s="61" t="s">
        <v>163</v>
      </c>
      <c r="B18" s="200">
        <f>'T. DATI'!J22</f>
        <v>16</v>
      </c>
      <c r="C18" s="296"/>
      <c r="D18" s="63" t="s">
        <v>39</v>
      </c>
      <c r="E18" s="325">
        <f>'T. DATI'!AC22</f>
        <v>16</v>
      </c>
      <c r="F18" s="286"/>
      <c r="G18" s="296"/>
      <c r="H18" s="63" t="s">
        <v>44</v>
      </c>
      <c r="I18" s="196">
        <f>'T. DATI'!AX22</f>
        <v>16</v>
      </c>
    </row>
    <row r="19" spans="1:9" ht="15.75" customHeight="1">
      <c r="A19" s="61" t="s">
        <v>159</v>
      </c>
      <c r="B19" s="200">
        <f>'T. DATI'!K22</f>
        <v>16</v>
      </c>
      <c r="C19" s="296"/>
      <c r="D19" s="63" t="s">
        <v>41</v>
      </c>
      <c r="E19" s="325">
        <f>'T. DATI'!AD22</f>
        <v>16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DATI'!M22</f>
        <v>16</v>
      </c>
      <c r="C20" s="296"/>
      <c r="D20" s="63" t="s">
        <v>43</v>
      </c>
      <c r="E20" s="200">
        <f>'T. DATI'!AE22</f>
        <v>16</v>
      </c>
      <c r="F20" s="200">
        <f>'T. DATI'!AF22</f>
        <v>16</v>
      </c>
      <c r="G20" s="296"/>
      <c r="H20" s="63" t="s">
        <v>49</v>
      </c>
      <c r="I20" s="196">
        <f>'T. DATI'!AY22</f>
        <v>16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DATI'!AG22</f>
        <v>16</v>
      </c>
      <c r="F21" s="200">
        <f>'T. DATI'!AH22</f>
        <v>16</v>
      </c>
      <c r="G21" s="296"/>
      <c r="H21" s="63" t="s">
        <v>91</v>
      </c>
      <c r="I21" s="196">
        <f>'T. DATI'!AZ22</f>
        <v>16</v>
      </c>
    </row>
    <row r="22" spans="1:9" ht="31.5">
      <c r="A22" s="61" t="s">
        <v>53</v>
      </c>
      <c r="B22" s="195">
        <f>'T. DATI'!N22</f>
        <v>16</v>
      </c>
      <c r="C22" s="296"/>
      <c r="D22" s="63" t="s">
        <v>45</v>
      </c>
      <c r="E22" s="200">
        <f>'T. DATI'!AI22</f>
        <v>16</v>
      </c>
      <c r="F22" s="200">
        <f>'T. DATI'!AJ22</f>
        <v>16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DATI'!O22</f>
        <v>16</v>
      </c>
      <c r="C23" s="296"/>
      <c r="D23" s="63" t="s">
        <v>48</v>
      </c>
      <c r="E23" s="200">
        <f>'T. DATI'!AK22</f>
        <v>16</v>
      </c>
      <c r="F23" s="200">
        <f>'T. DATI'!AL22</f>
        <v>16</v>
      </c>
      <c r="G23" s="296"/>
      <c r="H23" s="327">
        <f>'T. DATI'!BA22</f>
        <v>16</v>
      </c>
      <c r="I23" s="304"/>
    </row>
    <row r="24" spans="1:9" ht="31.5" customHeight="1">
      <c r="A24" s="61" t="s">
        <v>51</v>
      </c>
      <c r="B24" s="200">
        <f>'T. DATI'!P22</f>
        <v>16</v>
      </c>
      <c r="C24" s="296"/>
      <c r="D24" s="63" t="s">
        <v>50</v>
      </c>
      <c r="E24" s="200">
        <f>'T. DATI'!AM22</f>
        <v>16</v>
      </c>
      <c r="F24" s="200">
        <f>'T. DATI'!AN22</f>
        <v>16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DATI'!AO22</f>
        <v>16</v>
      </c>
      <c r="F25" s="200">
        <f>'T. DATI'!AP22</f>
        <v>16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DATI'!AQ22</f>
        <v>16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B9:E9"/>
    <mergeCell ref="A5:F5"/>
    <mergeCell ref="C28:C31"/>
    <mergeCell ref="F28:G31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H19:I19"/>
    <mergeCell ref="E18:F18"/>
    <mergeCell ref="A21:B21"/>
    <mergeCell ref="D28:E28"/>
    <mergeCell ref="H28:I28"/>
    <mergeCell ref="A32:I32"/>
    <mergeCell ref="H23:I26"/>
    <mergeCell ref="E26:F2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9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DATI'!A23</f>
        <v>17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DATI'!B23</f>
        <v>NICOLAS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DATI'!C23</f>
        <v>26800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DATI'!D23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DATI'!E23</f>
        <v>1.7</v>
      </c>
      <c r="C12" s="296"/>
      <c r="D12" s="63" t="s">
        <v>27</v>
      </c>
      <c r="E12" s="134">
        <f>'T. DATI'!Q23</f>
        <v>17</v>
      </c>
      <c r="F12" s="199">
        <f>'T. DATI'!R23</f>
        <v>17</v>
      </c>
      <c r="G12" s="296"/>
      <c r="H12" s="63" t="s">
        <v>28</v>
      </c>
      <c r="I12" s="64">
        <f>'T. DATI'!AR23</f>
        <v>17</v>
      </c>
    </row>
    <row r="13" spans="1:9" ht="31.5">
      <c r="A13" s="61" t="s">
        <v>29</v>
      </c>
      <c r="B13" s="134">
        <f>'T. DATI'!F23</f>
        <v>65</v>
      </c>
      <c r="C13" s="296"/>
      <c r="D13" s="63" t="s">
        <v>30</v>
      </c>
      <c r="E13" s="134">
        <f>'T. DATI'!S23</f>
        <v>17</v>
      </c>
      <c r="F13" s="199">
        <f>'T. DATI'!T23</f>
        <v>17</v>
      </c>
      <c r="G13" s="296"/>
      <c r="H13" s="63" t="s">
        <v>31</v>
      </c>
      <c r="I13" s="64">
        <f>'T. DATI'!AS23</f>
        <v>17</v>
      </c>
    </row>
    <row r="14" spans="1:9" ht="15.75">
      <c r="A14" s="61" t="s">
        <v>32</v>
      </c>
      <c r="B14" s="65">
        <f>'T. DATI'!G23</f>
        <v>3.4</v>
      </c>
      <c r="C14" s="296"/>
      <c r="D14" s="63" t="s">
        <v>33</v>
      </c>
      <c r="E14" s="134">
        <f>'T. DATI'!T23</f>
        <v>17</v>
      </c>
      <c r="F14" s="199">
        <f>'T. DATI'!U23</f>
        <v>17</v>
      </c>
      <c r="G14" s="296"/>
      <c r="H14" s="63" t="s">
        <v>34</v>
      </c>
      <c r="I14" s="64">
        <f>'T. DATI'!AT23</f>
        <v>17</v>
      </c>
    </row>
    <row r="15" spans="1:9" ht="15.75">
      <c r="A15" s="66" t="s">
        <v>35</v>
      </c>
      <c r="B15" s="67" t="str">
        <f>'T. DATI'!H23</f>
        <v>ESILE</v>
      </c>
      <c r="C15" s="296"/>
      <c r="D15" s="63" t="s">
        <v>147</v>
      </c>
      <c r="E15" s="134">
        <f>'T. DATI'!W23</f>
        <v>17</v>
      </c>
      <c r="F15" s="199">
        <f>'T. DATI'!X23</f>
        <v>17</v>
      </c>
      <c r="G15" s="296"/>
      <c r="H15" s="63" t="s">
        <v>37</v>
      </c>
      <c r="I15" s="64">
        <f>'T. DATI'!AU23</f>
        <v>17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DATI'!Y23</f>
        <v>17</v>
      </c>
      <c r="F16" s="199">
        <f>'T. DATI'!Z23</f>
        <v>17</v>
      </c>
      <c r="G16" s="296"/>
      <c r="H16" s="63" t="s">
        <v>40</v>
      </c>
      <c r="I16" s="64">
        <f>'T. DATI'!AV23</f>
        <v>17</v>
      </c>
    </row>
    <row r="17" spans="1:9" ht="15.75">
      <c r="A17" s="61" t="s">
        <v>157</v>
      </c>
      <c r="B17" s="134">
        <f>'T. DATI'!I23</f>
        <v>17</v>
      </c>
      <c r="C17" s="296"/>
      <c r="D17" s="63" t="s">
        <v>36</v>
      </c>
      <c r="E17" s="134">
        <f>'T. DATI'!AA23</f>
        <v>17</v>
      </c>
      <c r="F17" s="199">
        <f>'T. DATI'!AB23</f>
        <v>17</v>
      </c>
      <c r="G17" s="296"/>
      <c r="H17" s="63" t="s">
        <v>42</v>
      </c>
      <c r="I17" s="64">
        <f>'T. DATI'!AW23</f>
        <v>17</v>
      </c>
    </row>
    <row r="18" spans="1:9" ht="15.75">
      <c r="A18" s="61" t="s">
        <v>163</v>
      </c>
      <c r="B18" s="134">
        <f>'T. DATI'!J23</f>
        <v>17</v>
      </c>
      <c r="C18" s="296"/>
      <c r="D18" s="63" t="s">
        <v>39</v>
      </c>
      <c r="E18" s="286">
        <f>'T. DATI'!AC23</f>
        <v>17</v>
      </c>
      <c r="F18" s="286"/>
      <c r="G18" s="296"/>
      <c r="H18" s="63" t="s">
        <v>44</v>
      </c>
      <c r="I18" s="64">
        <f>'T. DATI'!AX23</f>
        <v>17</v>
      </c>
    </row>
    <row r="19" spans="1:9" ht="15.75" customHeight="1">
      <c r="A19" s="61" t="s">
        <v>159</v>
      </c>
      <c r="B19" s="134">
        <f>'T. DATI'!K23</f>
        <v>17</v>
      </c>
      <c r="C19" s="296"/>
      <c r="D19" s="63" t="s">
        <v>41</v>
      </c>
      <c r="E19" s="286">
        <f>'T. DATI'!AD23</f>
        <v>17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DATI'!M23</f>
        <v>17</v>
      </c>
      <c r="C20" s="296"/>
      <c r="D20" s="63" t="s">
        <v>43</v>
      </c>
      <c r="E20" s="134">
        <f>'T. DATI'!AE23</f>
        <v>17</v>
      </c>
      <c r="F20" s="199">
        <f>'T. DATI'!AF23</f>
        <v>17</v>
      </c>
      <c r="G20" s="296"/>
      <c r="H20" s="63" t="s">
        <v>49</v>
      </c>
      <c r="I20" s="64">
        <f>'T. DATI'!AY23</f>
        <v>17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DATI'!AG23</f>
        <v>17</v>
      </c>
      <c r="F21" s="199">
        <f>'T. DATI'!AH23</f>
        <v>17</v>
      </c>
      <c r="G21" s="296"/>
      <c r="H21" s="63" t="s">
        <v>91</v>
      </c>
      <c r="I21" s="64">
        <f>'T. DATI'!AZ23</f>
        <v>17</v>
      </c>
    </row>
    <row r="22" spans="1:9" ht="31.5">
      <c r="A22" s="61" t="s">
        <v>53</v>
      </c>
      <c r="B22" s="65">
        <f>'T. DATI'!N23</f>
        <v>17</v>
      </c>
      <c r="C22" s="296"/>
      <c r="D22" s="63" t="s">
        <v>45</v>
      </c>
      <c r="E22" s="134">
        <f>'T. DATI'!AI23</f>
        <v>17</v>
      </c>
      <c r="F22" s="199">
        <f>'T. DATI'!AJ23</f>
        <v>17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DATI'!O23</f>
        <v>17</v>
      </c>
      <c r="C23" s="296"/>
      <c r="D23" s="63" t="s">
        <v>48</v>
      </c>
      <c r="E23" s="134">
        <f>'T. DATI'!AK23</f>
        <v>17</v>
      </c>
      <c r="F23" s="199">
        <f>'T. DATI'!AL23</f>
        <v>17</v>
      </c>
      <c r="G23" s="296"/>
      <c r="H23" s="303">
        <f>'T. DATI'!BA23</f>
        <v>17</v>
      </c>
      <c r="I23" s="304"/>
    </row>
    <row r="24" spans="1:9" ht="31.5" customHeight="1">
      <c r="A24" s="61" t="s">
        <v>51</v>
      </c>
      <c r="B24" s="134">
        <f>'T. DATI'!P23</f>
        <v>17</v>
      </c>
      <c r="C24" s="296"/>
      <c r="D24" s="63" t="s">
        <v>50</v>
      </c>
      <c r="E24" s="134">
        <f>'T. DATI'!AM23</f>
        <v>17</v>
      </c>
      <c r="F24" s="199">
        <f>'T. DATI'!AN23</f>
        <v>17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DATI'!AO23</f>
        <v>17</v>
      </c>
      <c r="F25" s="199">
        <f>'T. DATI'!AP23</f>
        <v>17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DATI'!AQ23</f>
        <v>17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>
        <f>'T. DATI'!BB20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DATI'!A24</f>
        <v>18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DATI'!B24</f>
        <v>SIMONE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DATI'!C24</f>
        <v>26801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DATI'!D24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DATI'!E24</f>
        <v>1.7</v>
      </c>
      <c r="C12" s="296"/>
      <c r="D12" s="63" t="s">
        <v>27</v>
      </c>
      <c r="E12" s="200">
        <f>'T. DATI'!Q24</f>
        <v>18</v>
      </c>
      <c r="F12" s="200">
        <f>'T. DATI'!R24</f>
        <v>18</v>
      </c>
      <c r="G12" s="296"/>
      <c r="H12" s="63" t="s">
        <v>28</v>
      </c>
      <c r="I12" s="196">
        <f>'T. DATI'!AR24</f>
        <v>18</v>
      </c>
    </row>
    <row r="13" spans="1:9" ht="31.5">
      <c r="A13" s="61" t="s">
        <v>29</v>
      </c>
      <c r="B13" s="134">
        <f>'T. DATI'!F24</f>
        <v>65</v>
      </c>
      <c r="C13" s="296"/>
      <c r="D13" s="63" t="s">
        <v>30</v>
      </c>
      <c r="E13" s="200">
        <f>'T. DATI'!S24</f>
        <v>18</v>
      </c>
      <c r="F13" s="200">
        <f>'T. DATI'!T24</f>
        <v>18</v>
      </c>
      <c r="G13" s="296"/>
      <c r="H13" s="63" t="s">
        <v>31</v>
      </c>
      <c r="I13" s="196">
        <f>'T. DATI'!AS24</f>
        <v>18</v>
      </c>
    </row>
    <row r="14" spans="1:9" ht="15.75">
      <c r="A14" s="61" t="s">
        <v>32</v>
      </c>
      <c r="B14" s="65">
        <f>'T. DATI'!G24</f>
        <v>3.5</v>
      </c>
      <c r="C14" s="296"/>
      <c r="D14" s="63" t="s">
        <v>33</v>
      </c>
      <c r="E14" s="200">
        <f>'T. DATI'!T24</f>
        <v>18</v>
      </c>
      <c r="F14" s="200">
        <f>'T. DATI'!U24</f>
        <v>18</v>
      </c>
      <c r="G14" s="296"/>
      <c r="H14" s="63" t="s">
        <v>34</v>
      </c>
      <c r="I14" s="196">
        <f>'T. DATI'!AT24</f>
        <v>18</v>
      </c>
    </row>
    <row r="15" spans="1:9" ht="15.75">
      <c r="A15" s="66" t="s">
        <v>35</v>
      </c>
      <c r="B15" s="67" t="str">
        <f>'T. DATI'!H24</f>
        <v>ESILE</v>
      </c>
      <c r="C15" s="296"/>
      <c r="D15" s="63" t="s">
        <v>147</v>
      </c>
      <c r="E15" s="200">
        <f>'T. DATI'!W24</f>
        <v>18</v>
      </c>
      <c r="F15" s="200">
        <f>'T. DATI'!X24</f>
        <v>18</v>
      </c>
      <c r="G15" s="296"/>
      <c r="H15" s="63" t="s">
        <v>37</v>
      </c>
      <c r="I15" s="196">
        <f>'T. DATI'!AU24</f>
        <v>18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DATI'!Y24</f>
        <v>18</v>
      </c>
      <c r="F16" s="200">
        <f>'T. DATI'!Z24</f>
        <v>18</v>
      </c>
      <c r="G16" s="296"/>
      <c r="H16" s="63" t="s">
        <v>40</v>
      </c>
      <c r="I16" s="196">
        <f>'T. DATI'!AV24</f>
        <v>18</v>
      </c>
    </row>
    <row r="17" spans="1:9" ht="15.75">
      <c r="A17" s="61" t="s">
        <v>157</v>
      </c>
      <c r="B17" s="200">
        <f>'T. DATI'!I24</f>
        <v>18</v>
      </c>
      <c r="C17" s="296"/>
      <c r="D17" s="63" t="s">
        <v>36</v>
      </c>
      <c r="E17" s="200">
        <f>'T. DATI'!AA24</f>
        <v>18</v>
      </c>
      <c r="F17" s="200">
        <f>'T. DATI'!AB24</f>
        <v>18</v>
      </c>
      <c r="G17" s="296"/>
      <c r="H17" s="63" t="s">
        <v>42</v>
      </c>
      <c r="I17" s="196">
        <f>'T. DATI'!AW24</f>
        <v>18</v>
      </c>
    </row>
    <row r="18" spans="1:9" ht="15.75">
      <c r="A18" s="61" t="s">
        <v>163</v>
      </c>
      <c r="B18" s="200">
        <f>'T. DATI'!J24</f>
        <v>18</v>
      </c>
      <c r="C18" s="296"/>
      <c r="D18" s="63" t="s">
        <v>39</v>
      </c>
      <c r="E18" s="325">
        <f>'T. DATI'!AC24</f>
        <v>18</v>
      </c>
      <c r="F18" s="286"/>
      <c r="G18" s="296"/>
      <c r="H18" s="63" t="s">
        <v>44</v>
      </c>
      <c r="I18" s="196">
        <f>'T. DATI'!AX24</f>
        <v>18</v>
      </c>
    </row>
    <row r="19" spans="1:9" ht="15.75" customHeight="1">
      <c r="A19" s="61" t="s">
        <v>159</v>
      </c>
      <c r="B19" s="200">
        <f>'T. DATI'!K24</f>
        <v>18</v>
      </c>
      <c r="C19" s="296"/>
      <c r="D19" s="63" t="s">
        <v>41</v>
      </c>
      <c r="E19" s="325">
        <f>'T. DATI'!AD24</f>
        <v>18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DATI'!M24</f>
        <v>18</v>
      </c>
      <c r="C20" s="296"/>
      <c r="D20" s="63" t="s">
        <v>43</v>
      </c>
      <c r="E20" s="200">
        <f>'T. DATI'!AE24</f>
        <v>18</v>
      </c>
      <c r="F20" s="200">
        <f>'T. DATI'!AF24</f>
        <v>18</v>
      </c>
      <c r="G20" s="296"/>
      <c r="H20" s="63" t="s">
        <v>49</v>
      </c>
      <c r="I20" s="196">
        <f>'T. DATI'!AY24</f>
        <v>18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DATI'!AG24</f>
        <v>18</v>
      </c>
      <c r="F21" s="200">
        <f>'T. DATI'!AH24</f>
        <v>18</v>
      </c>
      <c r="G21" s="296"/>
      <c r="H21" s="63" t="s">
        <v>91</v>
      </c>
      <c r="I21" s="196">
        <f>'T. DATI'!AZ24</f>
        <v>18</v>
      </c>
    </row>
    <row r="22" spans="1:9" ht="31.5">
      <c r="A22" s="61" t="s">
        <v>53</v>
      </c>
      <c r="B22" s="195">
        <f>'T. DATI'!N24</f>
        <v>18</v>
      </c>
      <c r="C22" s="296"/>
      <c r="D22" s="63" t="s">
        <v>45</v>
      </c>
      <c r="E22" s="200">
        <f>'T. DATI'!AI24</f>
        <v>18</v>
      </c>
      <c r="F22" s="200">
        <f>'T. DATI'!AJ24</f>
        <v>18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DATI'!O24</f>
        <v>18</v>
      </c>
      <c r="C23" s="296"/>
      <c r="D23" s="63" t="s">
        <v>48</v>
      </c>
      <c r="E23" s="200">
        <f>'T. DATI'!AK24</f>
        <v>18</v>
      </c>
      <c r="F23" s="200">
        <f>'T. DATI'!AL24</f>
        <v>18</v>
      </c>
      <c r="G23" s="296"/>
      <c r="H23" s="327">
        <f>'T. DATI'!BA24</f>
        <v>18</v>
      </c>
      <c r="I23" s="304"/>
    </row>
    <row r="24" spans="1:9" ht="31.5" customHeight="1">
      <c r="A24" s="61" t="s">
        <v>51</v>
      </c>
      <c r="B24" s="200">
        <f>'T. DATI'!P24</f>
        <v>18</v>
      </c>
      <c r="C24" s="296"/>
      <c r="D24" s="63" t="s">
        <v>50</v>
      </c>
      <c r="E24" s="200">
        <f>'T. DATI'!AM24</f>
        <v>18</v>
      </c>
      <c r="F24" s="200">
        <f>'T. DATI'!AN24</f>
        <v>18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DATI'!AO24</f>
        <v>18</v>
      </c>
      <c r="F25" s="200">
        <f>'T. DATI'!AP24</f>
        <v>18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DATI'!AQ24</f>
        <v>18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8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DATI'!A25</f>
        <v>19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DATI'!B25</f>
        <v>SAMUELE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DATI'!C25</f>
        <v>26802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DATI'!D25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DATI'!E25</f>
        <v>1.7</v>
      </c>
      <c r="C12" s="296"/>
      <c r="D12" s="63" t="s">
        <v>27</v>
      </c>
      <c r="E12" s="134">
        <f>'T. DATI'!Q25</f>
        <v>19</v>
      </c>
      <c r="F12" s="199">
        <f>'T. DATI'!R25</f>
        <v>19</v>
      </c>
      <c r="G12" s="296"/>
      <c r="H12" s="63" t="s">
        <v>28</v>
      </c>
      <c r="I12" s="64">
        <f>'T. DATI'!AR25</f>
        <v>19</v>
      </c>
    </row>
    <row r="13" spans="1:9" ht="31.5">
      <c r="A13" s="61" t="s">
        <v>29</v>
      </c>
      <c r="B13" s="134">
        <f>'T. DATI'!F25</f>
        <v>65</v>
      </c>
      <c r="C13" s="296"/>
      <c r="D13" s="63" t="s">
        <v>30</v>
      </c>
      <c r="E13" s="134">
        <f>'T. DATI'!S25</f>
        <v>19</v>
      </c>
      <c r="F13" s="199">
        <f>'T. DATI'!T25</f>
        <v>19</v>
      </c>
      <c r="G13" s="296"/>
      <c r="H13" s="63" t="s">
        <v>31</v>
      </c>
      <c r="I13" s="64">
        <f>'T. DATI'!AS25</f>
        <v>19</v>
      </c>
    </row>
    <row r="14" spans="1:9" ht="15.75">
      <c r="A14" s="61" t="s">
        <v>32</v>
      </c>
      <c r="B14" s="65">
        <f>'T. DATI'!G25</f>
        <v>3.6</v>
      </c>
      <c r="C14" s="296"/>
      <c r="D14" s="63" t="s">
        <v>33</v>
      </c>
      <c r="E14" s="134">
        <f>'T. DATI'!T25</f>
        <v>19</v>
      </c>
      <c r="F14" s="199">
        <f>'T. DATI'!U25</f>
        <v>19</v>
      </c>
      <c r="G14" s="296"/>
      <c r="H14" s="63" t="s">
        <v>34</v>
      </c>
      <c r="I14" s="64">
        <f>'T. DATI'!AT25</f>
        <v>19</v>
      </c>
    </row>
    <row r="15" spans="1:9" ht="15.75">
      <c r="A15" s="66" t="s">
        <v>35</v>
      </c>
      <c r="B15" s="67" t="str">
        <f>'T. DATI'!H25</f>
        <v>ESILE</v>
      </c>
      <c r="C15" s="296"/>
      <c r="D15" s="63" t="s">
        <v>147</v>
      </c>
      <c r="E15" s="134">
        <f>'T. DATI'!W25</f>
        <v>19</v>
      </c>
      <c r="F15" s="199">
        <f>'T. DATI'!X25</f>
        <v>19</v>
      </c>
      <c r="G15" s="296"/>
      <c r="H15" s="63" t="s">
        <v>37</v>
      </c>
      <c r="I15" s="64">
        <f>'T. DATI'!AU25</f>
        <v>19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DATI'!Y25</f>
        <v>19</v>
      </c>
      <c r="F16" s="199">
        <f>'T. DATI'!Z25</f>
        <v>19</v>
      </c>
      <c r="G16" s="296"/>
      <c r="H16" s="63" t="s">
        <v>40</v>
      </c>
      <c r="I16" s="64">
        <f>'T. DATI'!AV25</f>
        <v>19</v>
      </c>
    </row>
    <row r="17" spans="1:9" ht="15.75">
      <c r="A17" s="61" t="s">
        <v>157</v>
      </c>
      <c r="B17" s="134">
        <f>'T. DATI'!I25</f>
        <v>19</v>
      </c>
      <c r="C17" s="296"/>
      <c r="D17" s="63" t="s">
        <v>36</v>
      </c>
      <c r="E17" s="134">
        <f>'T. DATI'!AA25</f>
        <v>19</v>
      </c>
      <c r="F17" s="199">
        <f>'T. DATI'!AB25</f>
        <v>19</v>
      </c>
      <c r="G17" s="296"/>
      <c r="H17" s="63" t="s">
        <v>42</v>
      </c>
      <c r="I17" s="64">
        <f>'T. DATI'!AW25</f>
        <v>19</v>
      </c>
    </row>
    <row r="18" spans="1:9" ht="15.75">
      <c r="A18" s="61" t="s">
        <v>163</v>
      </c>
      <c r="B18" s="134">
        <f>'T. DATI'!J25</f>
        <v>19</v>
      </c>
      <c r="C18" s="296"/>
      <c r="D18" s="63" t="s">
        <v>39</v>
      </c>
      <c r="E18" s="286">
        <f>'T. DATI'!AC25</f>
        <v>19</v>
      </c>
      <c r="F18" s="286"/>
      <c r="G18" s="296"/>
      <c r="H18" s="63" t="s">
        <v>44</v>
      </c>
      <c r="I18" s="64">
        <f>'T. DATI'!AX25</f>
        <v>19</v>
      </c>
    </row>
    <row r="19" spans="1:9" ht="15.75" customHeight="1">
      <c r="A19" s="61" t="s">
        <v>159</v>
      </c>
      <c r="B19" s="134">
        <f>'T. DATI'!K25</f>
        <v>19</v>
      </c>
      <c r="C19" s="296"/>
      <c r="D19" s="63" t="s">
        <v>41</v>
      </c>
      <c r="E19" s="286">
        <f>'T. DATI'!AD25</f>
        <v>19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DATI'!M25</f>
        <v>19</v>
      </c>
      <c r="C20" s="296"/>
      <c r="D20" s="63" t="s">
        <v>43</v>
      </c>
      <c r="E20" s="134">
        <f>'T. DATI'!AE25</f>
        <v>19</v>
      </c>
      <c r="F20" s="199">
        <f>'T. DATI'!AF25</f>
        <v>19</v>
      </c>
      <c r="G20" s="296"/>
      <c r="H20" s="63" t="s">
        <v>49</v>
      </c>
      <c r="I20" s="64">
        <f>'T. DATI'!AY25</f>
        <v>19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DATI'!AG25</f>
        <v>19</v>
      </c>
      <c r="F21" s="199">
        <f>'T. DATI'!AH25</f>
        <v>19</v>
      </c>
      <c r="G21" s="296"/>
      <c r="H21" s="63" t="s">
        <v>91</v>
      </c>
      <c r="I21" s="64">
        <f>'T. DATI'!AZ25</f>
        <v>19</v>
      </c>
    </row>
    <row r="22" spans="1:9" ht="31.5">
      <c r="A22" s="61" t="s">
        <v>53</v>
      </c>
      <c r="B22" s="65">
        <f>'T. DATI'!N25</f>
        <v>19</v>
      </c>
      <c r="C22" s="296"/>
      <c r="D22" s="63" t="s">
        <v>45</v>
      </c>
      <c r="E22" s="134">
        <f>'T. DATI'!AI25</f>
        <v>19</v>
      </c>
      <c r="F22" s="199">
        <f>'T. DATI'!AJ25</f>
        <v>19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DATI'!O25</f>
        <v>19</v>
      </c>
      <c r="C23" s="296"/>
      <c r="D23" s="63" t="s">
        <v>48</v>
      </c>
      <c r="E23" s="134">
        <f>'T. DATI'!AK25</f>
        <v>19</v>
      </c>
      <c r="F23" s="199">
        <f>'T. DATI'!AL25</f>
        <v>19</v>
      </c>
      <c r="G23" s="296"/>
      <c r="H23" s="303">
        <f>'T. DATI'!BA25</f>
        <v>19</v>
      </c>
      <c r="I23" s="304"/>
    </row>
    <row r="24" spans="1:9" ht="31.5" customHeight="1">
      <c r="A24" s="61" t="s">
        <v>51</v>
      </c>
      <c r="B24" s="134">
        <f>'T. DATI'!P25</f>
        <v>19</v>
      </c>
      <c r="C24" s="296"/>
      <c r="D24" s="63" t="s">
        <v>50</v>
      </c>
      <c r="E24" s="134">
        <f>'T. DATI'!AM25</f>
        <v>19</v>
      </c>
      <c r="F24" s="199">
        <f>'T. DATI'!AN25</f>
        <v>19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DATI'!AO25</f>
        <v>19</v>
      </c>
      <c r="F25" s="199">
        <f>'T. DATI'!AP25</f>
        <v>19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DATI'!AQ25</f>
        <v>19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>
        <f>'T. DATI'!BB21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9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DATI'!A26</f>
        <v>20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DATI'!B26</f>
        <v>KRISTIAN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DATI'!C26</f>
        <v>26803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DATI'!D26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DATI'!E26</f>
        <v>1.7</v>
      </c>
      <c r="C12" s="296"/>
      <c r="D12" s="63" t="s">
        <v>27</v>
      </c>
      <c r="E12" s="200">
        <f>'T. DATI'!Q26</f>
        <v>20</v>
      </c>
      <c r="F12" s="200">
        <f>'T. DATI'!R26</f>
        <v>20</v>
      </c>
      <c r="G12" s="296"/>
      <c r="H12" s="63" t="s">
        <v>28</v>
      </c>
      <c r="I12" s="196">
        <f>'T. DATI'!AR26</f>
        <v>20</v>
      </c>
    </row>
    <row r="13" spans="1:9" ht="31.5">
      <c r="A13" s="61" t="s">
        <v>29</v>
      </c>
      <c r="B13" s="134">
        <f>'T. DATI'!F26</f>
        <v>65</v>
      </c>
      <c r="C13" s="296"/>
      <c r="D13" s="63" t="s">
        <v>30</v>
      </c>
      <c r="E13" s="200">
        <f>'T. DATI'!S26</f>
        <v>20</v>
      </c>
      <c r="F13" s="200">
        <f>'T. DATI'!T26</f>
        <v>20</v>
      </c>
      <c r="G13" s="296"/>
      <c r="H13" s="63" t="s">
        <v>31</v>
      </c>
      <c r="I13" s="196">
        <f>'T. DATI'!AS26</f>
        <v>20</v>
      </c>
    </row>
    <row r="14" spans="1:9" ht="15.75">
      <c r="A14" s="61" t="s">
        <v>32</v>
      </c>
      <c r="B14" s="65">
        <f>'T. DATI'!G26</f>
        <v>3.7</v>
      </c>
      <c r="C14" s="296"/>
      <c r="D14" s="63" t="s">
        <v>33</v>
      </c>
      <c r="E14" s="200">
        <f>'T. DATI'!T26</f>
        <v>20</v>
      </c>
      <c r="F14" s="200">
        <f>'T. DATI'!U26</f>
        <v>20</v>
      </c>
      <c r="G14" s="296"/>
      <c r="H14" s="63" t="s">
        <v>34</v>
      </c>
      <c r="I14" s="196">
        <f>'T. DATI'!AT26</f>
        <v>20</v>
      </c>
    </row>
    <row r="15" spans="1:9" ht="15.75">
      <c r="A15" s="66" t="s">
        <v>35</v>
      </c>
      <c r="B15" s="67" t="str">
        <f>'T. DATI'!H26</f>
        <v>ESILE</v>
      </c>
      <c r="C15" s="296"/>
      <c r="D15" s="63" t="s">
        <v>147</v>
      </c>
      <c r="E15" s="200">
        <f>'T. DATI'!W26</f>
        <v>20</v>
      </c>
      <c r="F15" s="200">
        <f>'T. DATI'!X26</f>
        <v>20</v>
      </c>
      <c r="G15" s="296"/>
      <c r="H15" s="63" t="s">
        <v>37</v>
      </c>
      <c r="I15" s="196">
        <f>'T. DATI'!AU26</f>
        <v>20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DATI'!Y26</f>
        <v>20</v>
      </c>
      <c r="F16" s="200">
        <f>'T. DATI'!Z26</f>
        <v>20</v>
      </c>
      <c r="G16" s="296"/>
      <c r="H16" s="63" t="s">
        <v>40</v>
      </c>
      <c r="I16" s="196">
        <f>'T. DATI'!AV26</f>
        <v>20</v>
      </c>
    </row>
    <row r="17" spans="1:9" ht="15.75">
      <c r="A17" s="61" t="s">
        <v>157</v>
      </c>
      <c r="B17" s="200">
        <f>'T. DATI'!I26</f>
        <v>20</v>
      </c>
      <c r="C17" s="296"/>
      <c r="D17" s="63" t="s">
        <v>36</v>
      </c>
      <c r="E17" s="200">
        <f>'T. DATI'!AA26</f>
        <v>20</v>
      </c>
      <c r="F17" s="200">
        <f>'T. DATI'!AB26</f>
        <v>20</v>
      </c>
      <c r="G17" s="296"/>
      <c r="H17" s="63" t="s">
        <v>42</v>
      </c>
      <c r="I17" s="196">
        <f>'T. DATI'!AW26</f>
        <v>20</v>
      </c>
    </row>
    <row r="18" spans="1:9" ht="15.75">
      <c r="A18" s="61" t="s">
        <v>163</v>
      </c>
      <c r="B18" s="200">
        <f>'T. DATI'!J26</f>
        <v>20</v>
      </c>
      <c r="C18" s="296"/>
      <c r="D18" s="63" t="s">
        <v>39</v>
      </c>
      <c r="E18" s="325">
        <f>'T. DATI'!AC26</f>
        <v>20</v>
      </c>
      <c r="F18" s="286"/>
      <c r="G18" s="296"/>
      <c r="H18" s="63" t="s">
        <v>44</v>
      </c>
      <c r="I18" s="196">
        <f>'T. DATI'!AX26</f>
        <v>20</v>
      </c>
    </row>
    <row r="19" spans="1:9" ht="15.75" customHeight="1">
      <c r="A19" s="61" t="s">
        <v>159</v>
      </c>
      <c r="B19" s="200">
        <f>'T. DATI'!K26</f>
        <v>20</v>
      </c>
      <c r="C19" s="296"/>
      <c r="D19" s="63" t="s">
        <v>41</v>
      </c>
      <c r="E19" s="325">
        <f>'T. DATI'!AD26</f>
        <v>20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DATI'!M26</f>
        <v>20</v>
      </c>
      <c r="C20" s="296"/>
      <c r="D20" s="63" t="s">
        <v>43</v>
      </c>
      <c r="E20" s="200">
        <f>'T. DATI'!AE26</f>
        <v>20</v>
      </c>
      <c r="F20" s="200">
        <f>'T. DATI'!AF26</f>
        <v>20</v>
      </c>
      <c r="G20" s="296"/>
      <c r="H20" s="63" t="s">
        <v>49</v>
      </c>
      <c r="I20" s="196">
        <f>'T. DATI'!AY26</f>
        <v>20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DATI'!AG26</f>
        <v>20</v>
      </c>
      <c r="F21" s="200">
        <f>'T. DATI'!AH26</f>
        <v>20</v>
      </c>
      <c r="G21" s="296"/>
      <c r="H21" s="63" t="s">
        <v>91</v>
      </c>
      <c r="I21" s="196">
        <f>'T. DATI'!AZ26</f>
        <v>20</v>
      </c>
    </row>
    <row r="22" spans="1:9" ht="31.5">
      <c r="A22" s="61" t="s">
        <v>53</v>
      </c>
      <c r="B22" s="195">
        <f>'T. DATI'!N26</f>
        <v>20</v>
      </c>
      <c r="C22" s="296"/>
      <c r="D22" s="63" t="s">
        <v>45</v>
      </c>
      <c r="E22" s="200">
        <f>'T. DATI'!AI26</f>
        <v>20</v>
      </c>
      <c r="F22" s="200">
        <f>'T. DATI'!AJ26</f>
        <v>20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DATI'!O26</f>
        <v>20</v>
      </c>
      <c r="C23" s="296"/>
      <c r="D23" s="63" t="s">
        <v>48</v>
      </c>
      <c r="E23" s="200">
        <f>'T. DATI'!AK26</f>
        <v>20</v>
      </c>
      <c r="F23" s="200">
        <f>'T. DATI'!AL26</f>
        <v>20</v>
      </c>
      <c r="G23" s="296"/>
      <c r="H23" s="327">
        <f>'T. DATI'!BA26</f>
        <v>20</v>
      </c>
      <c r="I23" s="304"/>
    </row>
    <row r="24" spans="1:9" ht="31.5" customHeight="1">
      <c r="A24" s="61" t="s">
        <v>51</v>
      </c>
      <c r="B24" s="200">
        <f>'T. DATI'!P26</f>
        <v>20</v>
      </c>
      <c r="C24" s="296"/>
      <c r="D24" s="63" t="s">
        <v>50</v>
      </c>
      <c r="E24" s="200">
        <f>'T. DATI'!AM26</f>
        <v>20</v>
      </c>
      <c r="F24" s="200">
        <f>'T. DATI'!AN26</f>
        <v>20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DATI'!AO26</f>
        <v>20</v>
      </c>
      <c r="F25" s="200">
        <f>'T. DATI'!AP26</f>
        <v>20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DATI'!AQ26</f>
        <v>20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>
        <f>'T. DATI'!BB22</f>
        <v>0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14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DATI'!A27</f>
        <v>21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DATI'!B27</f>
        <v>SAURO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DATI'!C27</f>
        <v>26804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DATI'!D27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DATI'!E27</f>
        <v>1.7</v>
      </c>
      <c r="C12" s="296"/>
      <c r="D12" s="63" t="s">
        <v>27</v>
      </c>
      <c r="E12" s="134">
        <f>'T. DATI'!Q27</f>
        <v>21</v>
      </c>
      <c r="F12" s="199">
        <f>'T. DATI'!R27</f>
        <v>21</v>
      </c>
      <c r="G12" s="296"/>
      <c r="H12" s="63" t="s">
        <v>28</v>
      </c>
      <c r="I12" s="64">
        <f>'T. DATI'!AR27</f>
        <v>21</v>
      </c>
    </row>
    <row r="13" spans="1:9" ht="31.5">
      <c r="A13" s="61" t="s">
        <v>29</v>
      </c>
      <c r="B13" s="134">
        <f>'T. DATI'!F27</f>
        <v>65</v>
      </c>
      <c r="C13" s="296"/>
      <c r="D13" s="63" t="s">
        <v>30</v>
      </c>
      <c r="E13" s="134">
        <f>'T. DATI'!S27</f>
        <v>21</v>
      </c>
      <c r="F13" s="199">
        <f>'T. DATI'!T27</f>
        <v>21</v>
      </c>
      <c r="G13" s="296"/>
      <c r="H13" s="63" t="s">
        <v>31</v>
      </c>
      <c r="I13" s="64">
        <f>'T. DATI'!AS27</f>
        <v>21</v>
      </c>
    </row>
    <row r="14" spans="1:9" ht="15.75">
      <c r="A14" s="61" t="s">
        <v>32</v>
      </c>
      <c r="B14" s="65">
        <f>'T. DATI'!G27</f>
        <v>3.8</v>
      </c>
      <c r="C14" s="296"/>
      <c r="D14" s="63" t="s">
        <v>33</v>
      </c>
      <c r="E14" s="134">
        <f>'T. DATI'!T27</f>
        <v>21</v>
      </c>
      <c r="F14" s="199">
        <f>'T. DATI'!U27</f>
        <v>21</v>
      </c>
      <c r="G14" s="296"/>
      <c r="H14" s="63" t="s">
        <v>34</v>
      </c>
      <c r="I14" s="64">
        <f>'T. DATI'!AT27</f>
        <v>21</v>
      </c>
    </row>
    <row r="15" spans="1:9" ht="15.75">
      <c r="A15" s="66" t="s">
        <v>35</v>
      </c>
      <c r="B15" s="67" t="str">
        <f>'T. DATI'!H27</f>
        <v>ESILE</v>
      </c>
      <c r="C15" s="296"/>
      <c r="D15" s="63" t="s">
        <v>147</v>
      </c>
      <c r="E15" s="134">
        <f>'T. DATI'!W27</f>
        <v>21</v>
      </c>
      <c r="F15" s="199">
        <f>'T. DATI'!X27</f>
        <v>21</v>
      </c>
      <c r="G15" s="296"/>
      <c r="H15" s="63" t="s">
        <v>37</v>
      </c>
      <c r="I15" s="64">
        <f>'T. DATI'!AU27</f>
        <v>21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DATI'!Y27</f>
        <v>21</v>
      </c>
      <c r="F16" s="199">
        <f>'T. DATI'!Z27</f>
        <v>21</v>
      </c>
      <c r="G16" s="296"/>
      <c r="H16" s="63" t="s">
        <v>40</v>
      </c>
      <c r="I16" s="64">
        <f>'T. DATI'!AV27</f>
        <v>21</v>
      </c>
    </row>
    <row r="17" spans="1:9" ht="15.75">
      <c r="A17" s="61" t="s">
        <v>157</v>
      </c>
      <c r="B17" s="134">
        <f>'T. DATI'!I27</f>
        <v>21</v>
      </c>
      <c r="C17" s="296"/>
      <c r="D17" s="63" t="s">
        <v>36</v>
      </c>
      <c r="E17" s="134">
        <f>'T. DATI'!AA27</f>
        <v>21</v>
      </c>
      <c r="F17" s="199">
        <f>'T. DATI'!AB27</f>
        <v>21</v>
      </c>
      <c r="G17" s="296"/>
      <c r="H17" s="63" t="s">
        <v>42</v>
      </c>
      <c r="I17" s="64">
        <f>'T. DATI'!AW27</f>
        <v>21</v>
      </c>
    </row>
    <row r="18" spans="1:9" ht="15.75">
      <c r="A18" s="61" t="s">
        <v>163</v>
      </c>
      <c r="B18" s="134">
        <f>'T. DATI'!J27</f>
        <v>21</v>
      </c>
      <c r="C18" s="296"/>
      <c r="D18" s="63" t="s">
        <v>39</v>
      </c>
      <c r="E18" s="286">
        <f>'T. DATI'!AC27</f>
        <v>21</v>
      </c>
      <c r="F18" s="286"/>
      <c r="G18" s="296"/>
      <c r="H18" s="63" t="s">
        <v>44</v>
      </c>
      <c r="I18" s="64">
        <f>'T. DATI'!AX27</f>
        <v>21</v>
      </c>
    </row>
    <row r="19" spans="1:9" ht="15.75" customHeight="1">
      <c r="A19" s="61" t="s">
        <v>159</v>
      </c>
      <c r="B19" s="134">
        <f>'T. DATI'!K27</f>
        <v>21</v>
      </c>
      <c r="C19" s="296"/>
      <c r="D19" s="63" t="s">
        <v>41</v>
      </c>
      <c r="E19" s="286">
        <f>'T. DATI'!AD27</f>
        <v>21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DATI'!M27</f>
        <v>21</v>
      </c>
      <c r="C20" s="296"/>
      <c r="D20" s="63" t="s">
        <v>43</v>
      </c>
      <c r="E20" s="134">
        <f>'T. DATI'!AE27</f>
        <v>21</v>
      </c>
      <c r="F20" s="199">
        <f>'T. DATI'!AF27</f>
        <v>21</v>
      </c>
      <c r="G20" s="296"/>
      <c r="H20" s="63" t="s">
        <v>49</v>
      </c>
      <c r="I20" s="64">
        <f>'T. DATI'!AY27</f>
        <v>21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DATI'!AG27</f>
        <v>21</v>
      </c>
      <c r="F21" s="199">
        <f>'T. DATI'!AH27</f>
        <v>21</v>
      </c>
      <c r="G21" s="296"/>
      <c r="H21" s="63" t="s">
        <v>91</v>
      </c>
      <c r="I21" s="64">
        <f>'T. DATI'!AZ27</f>
        <v>21</v>
      </c>
    </row>
    <row r="22" spans="1:9" ht="31.5">
      <c r="A22" s="61" t="s">
        <v>53</v>
      </c>
      <c r="B22" s="65">
        <f>'T. DATI'!N27</f>
        <v>21</v>
      </c>
      <c r="C22" s="296"/>
      <c r="D22" s="63" t="s">
        <v>45</v>
      </c>
      <c r="E22" s="134">
        <f>'T. DATI'!AI27</f>
        <v>21</v>
      </c>
      <c r="F22" s="199">
        <f>'T. DATI'!AJ27</f>
        <v>21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DATI'!O27</f>
        <v>21</v>
      </c>
      <c r="C23" s="296"/>
      <c r="D23" s="63" t="s">
        <v>48</v>
      </c>
      <c r="E23" s="134">
        <f>'T. DATI'!AK27</f>
        <v>21</v>
      </c>
      <c r="F23" s="199">
        <f>'T. DATI'!AL27</f>
        <v>21</v>
      </c>
      <c r="G23" s="296"/>
      <c r="H23" s="303">
        <f>'T. DATI'!BA27</f>
        <v>21</v>
      </c>
      <c r="I23" s="304"/>
    </row>
    <row r="24" spans="1:9" ht="31.5" customHeight="1">
      <c r="A24" s="61" t="s">
        <v>51</v>
      </c>
      <c r="B24" s="134">
        <f>'T. DATI'!P27</f>
        <v>21</v>
      </c>
      <c r="C24" s="296"/>
      <c r="D24" s="63" t="s">
        <v>50</v>
      </c>
      <c r="E24" s="134">
        <f>'T. DATI'!AM27</f>
        <v>21</v>
      </c>
      <c r="F24" s="199">
        <f>'T. DATI'!AN27</f>
        <v>21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DATI'!AO27</f>
        <v>21</v>
      </c>
      <c r="F25" s="199">
        <f>'T. DATI'!AP27</f>
        <v>21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DATI'!AQ27</f>
        <v>21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9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DATI'!A28</f>
        <v>22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 t="str">
        <f>'T. DATI'!B28</f>
        <v>GIOVANNI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DATI'!C28</f>
        <v>26805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DATI'!D28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DATI'!E28</f>
        <v>1.7</v>
      </c>
      <c r="C12" s="296"/>
      <c r="D12" s="63" t="s">
        <v>27</v>
      </c>
      <c r="E12" s="200">
        <f>'T. DATI'!Q28</f>
        <v>22</v>
      </c>
      <c r="F12" s="200">
        <f>'T. DATI'!R28</f>
        <v>22</v>
      </c>
      <c r="G12" s="296"/>
      <c r="H12" s="63" t="s">
        <v>28</v>
      </c>
      <c r="I12" s="196">
        <f>'T. DATI'!AR28</f>
        <v>22</v>
      </c>
    </row>
    <row r="13" spans="1:9" ht="31.5">
      <c r="A13" s="61" t="s">
        <v>29</v>
      </c>
      <c r="B13" s="134">
        <f>'T. DATI'!F28</f>
        <v>65</v>
      </c>
      <c r="C13" s="296"/>
      <c r="D13" s="63" t="s">
        <v>30</v>
      </c>
      <c r="E13" s="200">
        <f>'T. DATI'!S28</f>
        <v>22</v>
      </c>
      <c r="F13" s="200">
        <f>'T. DATI'!T28</f>
        <v>22</v>
      </c>
      <c r="G13" s="296"/>
      <c r="H13" s="63" t="s">
        <v>31</v>
      </c>
      <c r="I13" s="196">
        <f>'T. DATI'!AS28</f>
        <v>22</v>
      </c>
    </row>
    <row r="14" spans="1:9" ht="15.75">
      <c r="A14" s="61" t="s">
        <v>32</v>
      </c>
      <c r="B14" s="65">
        <f>'T. DATI'!G28</f>
        <v>3.9</v>
      </c>
      <c r="C14" s="296"/>
      <c r="D14" s="63" t="s">
        <v>33</v>
      </c>
      <c r="E14" s="200">
        <f>'T. DATI'!T28</f>
        <v>22</v>
      </c>
      <c r="F14" s="200">
        <f>'T. DATI'!U28</f>
        <v>22</v>
      </c>
      <c r="G14" s="296"/>
      <c r="H14" s="63" t="s">
        <v>34</v>
      </c>
      <c r="I14" s="196">
        <f>'T. DATI'!AT28</f>
        <v>22</v>
      </c>
    </row>
    <row r="15" spans="1:9" ht="15.75">
      <c r="A15" s="66" t="s">
        <v>35</v>
      </c>
      <c r="B15" s="67" t="str">
        <f>'T. DATI'!H28</f>
        <v>ESILE</v>
      </c>
      <c r="C15" s="296"/>
      <c r="D15" s="63" t="s">
        <v>147</v>
      </c>
      <c r="E15" s="200">
        <f>'T. DATI'!W28</f>
        <v>22</v>
      </c>
      <c r="F15" s="200">
        <f>'T. DATI'!X28</f>
        <v>22</v>
      </c>
      <c r="G15" s="296"/>
      <c r="H15" s="63" t="s">
        <v>37</v>
      </c>
      <c r="I15" s="196">
        <f>'T. DATI'!AU28</f>
        <v>22</v>
      </c>
    </row>
    <row r="16" spans="1:9" ht="31.5" customHeight="1">
      <c r="A16" s="289" t="s">
        <v>38</v>
      </c>
      <c r="B16" s="290"/>
      <c r="C16" s="296"/>
      <c r="D16" s="63" t="s">
        <v>148</v>
      </c>
      <c r="E16" s="200">
        <f>'T. DATI'!Y28</f>
        <v>22</v>
      </c>
      <c r="F16" s="200">
        <f>'T. DATI'!Z28</f>
        <v>22</v>
      </c>
      <c r="G16" s="296"/>
      <c r="H16" s="63" t="s">
        <v>40</v>
      </c>
      <c r="I16" s="196">
        <f>'T. DATI'!AV28</f>
        <v>22</v>
      </c>
    </row>
    <row r="17" spans="1:9" ht="15.75">
      <c r="A17" s="61" t="s">
        <v>157</v>
      </c>
      <c r="B17" s="200">
        <f>'T. DATI'!I28</f>
        <v>22</v>
      </c>
      <c r="C17" s="296"/>
      <c r="D17" s="63" t="s">
        <v>36</v>
      </c>
      <c r="E17" s="200">
        <f>'T. DATI'!AA28</f>
        <v>22</v>
      </c>
      <c r="F17" s="200">
        <f>'T. DATI'!AB28</f>
        <v>22</v>
      </c>
      <c r="G17" s="296"/>
      <c r="H17" s="63" t="s">
        <v>42</v>
      </c>
      <c r="I17" s="196">
        <f>'T. DATI'!AW28</f>
        <v>22</v>
      </c>
    </row>
    <row r="18" spans="1:9" ht="15.75">
      <c r="A18" s="61" t="s">
        <v>163</v>
      </c>
      <c r="B18" s="200">
        <f>'T. DATI'!J28</f>
        <v>22</v>
      </c>
      <c r="C18" s="296"/>
      <c r="D18" s="63" t="s">
        <v>39</v>
      </c>
      <c r="E18" s="325">
        <f>'T. DATI'!AC28</f>
        <v>22</v>
      </c>
      <c r="F18" s="286"/>
      <c r="G18" s="296"/>
      <c r="H18" s="63" t="s">
        <v>44</v>
      </c>
      <c r="I18" s="196">
        <f>'T. DATI'!AX28</f>
        <v>22</v>
      </c>
    </row>
    <row r="19" spans="1:9" ht="15.75" customHeight="1">
      <c r="A19" s="61" t="s">
        <v>159</v>
      </c>
      <c r="B19" s="200">
        <f>'T. DATI'!K28</f>
        <v>22</v>
      </c>
      <c r="C19" s="296"/>
      <c r="D19" s="63" t="s">
        <v>41</v>
      </c>
      <c r="E19" s="325">
        <f>'T. DATI'!AD28</f>
        <v>22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DATI'!M28</f>
        <v>22</v>
      </c>
      <c r="C20" s="296"/>
      <c r="D20" s="63" t="s">
        <v>43</v>
      </c>
      <c r="E20" s="200">
        <f>'T. DATI'!AE28</f>
        <v>22</v>
      </c>
      <c r="F20" s="200">
        <f>'T. DATI'!AF28</f>
        <v>22</v>
      </c>
      <c r="G20" s="296"/>
      <c r="H20" s="63" t="s">
        <v>49</v>
      </c>
      <c r="I20" s="196">
        <f>'T. DATI'!AY28</f>
        <v>22</v>
      </c>
    </row>
    <row r="21" spans="1:9" ht="15.75" customHeight="1">
      <c r="A21" s="289" t="s">
        <v>47</v>
      </c>
      <c r="B21" s="290"/>
      <c r="C21" s="296"/>
      <c r="D21" s="63" t="s">
        <v>99</v>
      </c>
      <c r="E21" s="200">
        <f>'T. DATI'!AG28</f>
        <v>22</v>
      </c>
      <c r="F21" s="200">
        <f>'T. DATI'!AH28</f>
        <v>22</v>
      </c>
      <c r="G21" s="296"/>
      <c r="H21" s="63" t="s">
        <v>91</v>
      </c>
      <c r="I21" s="196">
        <f>'T. DATI'!AZ28</f>
        <v>22</v>
      </c>
    </row>
    <row r="22" spans="1:9" ht="31.5">
      <c r="A22" s="61" t="s">
        <v>53</v>
      </c>
      <c r="B22" s="195">
        <f>'T. DATI'!N28</f>
        <v>22</v>
      </c>
      <c r="C22" s="296"/>
      <c r="D22" s="63" t="s">
        <v>45</v>
      </c>
      <c r="E22" s="200">
        <f>'T. DATI'!AI28</f>
        <v>22</v>
      </c>
      <c r="F22" s="200">
        <f>'T. DATI'!AJ28</f>
        <v>22</v>
      </c>
      <c r="G22" s="296"/>
      <c r="H22" s="301" t="s">
        <v>55</v>
      </c>
      <c r="I22" s="302"/>
    </row>
    <row r="23" spans="1:9" ht="31.5" customHeight="1">
      <c r="A23" s="61" t="s">
        <v>56</v>
      </c>
      <c r="B23" s="200">
        <f>'T. DATI'!O28</f>
        <v>22</v>
      </c>
      <c r="C23" s="296"/>
      <c r="D23" s="63" t="s">
        <v>48</v>
      </c>
      <c r="E23" s="200">
        <f>'T. DATI'!AK28</f>
        <v>22</v>
      </c>
      <c r="F23" s="200">
        <f>'T. DATI'!AL28</f>
        <v>22</v>
      </c>
      <c r="G23" s="296"/>
      <c r="H23" s="327">
        <f>'T. DATI'!BA28</f>
        <v>22</v>
      </c>
      <c r="I23" s="304"/>
    </row>
    <row r="24" spans="1:9" ht="31.5" customHeight="1">
      <c r="A24" s="61" t="s">
        <v>51</v>
      </c>
      <c r="B24" s="200">
        <f>'T. DATI'!P28</f>
        <v>22</v>
      </c>
      <c r="C24" s="296"/>
      <c r="D24" s="63" t="s">
        <v>50</v>
      </c>
      <c r="E24" s="200">
        <f>'T. DATI'!AM28</f>
        <v>22</v>
      </c>
      <c r="F24" s="200">
        <f>'T. DATI'!AN28</f>
        <v>22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200">
        <f>'T. DATI'!AO28</f>
        <v>22</v>
      </c>
      <c r="F25" s="200">
        <f>'T. DATI'!AP28</f>
        <v>22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326">
        <f>'T. DATI'!AQ28</f>
        <v>22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9" zoomScaleNormal="100" workbookViewId="0">
      <selection activeCell="A28" sqref="A28:I31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292">
        <f>'T. DATI'!A29</f>
        <v>23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>
        <f>'T. DATI'!B29</f>
        <v>0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DATI'!C29</f>
        <v>0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333" t="str">
        <f>'T. DATI'!D29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DATI'!E29</f>
        <v>1.7</v>
      </c>
      <c r="C12" s="296"/>
      <c r="D12" s="63" t="s">
        <v>27</v>
      </c>
      <c r="E12" s="134">
        <f>'T. DATI'!Q29</f>
        <v>23</v>
      </c>
      <c r="F12" s="134">
        <f>'T. DATI'!R29</f>
        <v>23</v>
      </c>
      <c r="G12" s="296"/>
      <c r="H12" s="63" t="s">
        <v>28</v>
      </c>
      <c r="I12" s="64">
        <f>'T. DATI'!AR29</f>
        <v>23</v>
      </c>
    </row>
    <row r="13" spans="1:9" ht="31.5">
      <c r="A13" s="61" t="s">
        <v>29</v>
      </c>
      <c r="B13" s="134">
        <f>'T. DATI'!F29</f>
        <v>65</v>
      </c>
      <c r="C13" s="296"/>
      <c r="D13" s="63" t="s">
        <v>30</v>
      </c>
      <c r="E13" s="134">
        <f>'T. DATI'!S29</f>
        <v>23</v>
      </c>
      <c r="F13" s="134">
        <f>'T. DATI'!T29</f>
        <v>23</v>
      </c>
      <c r="G13" s="296"/>
      <c r="H13" s="63" t="s">
        <v>31</v>
      </c>
      <c r="I13" s="64">
        <f>'T. DATI'!AS29</f>
        <v>23</v>
      </c>
    </row>
    <row r="14" spans="1:9" ht="15.75">
      <c r="A14" s="61" t="s">
        <v>32</v>
      </c>
      <c r="B14" s="65">
        <f>'T. DATI'!G29</f>
        <v>3.9</v>
      </c>
      <c r="C14" s="296"/>
      <c r="D14" s="63" t="s">
        <v>33</v>
      </c>
      <c r="E14" s="134">
        <f>'T. DATI'!T29</f>
        <v>23</v>
      </c>
      <c r="F14" s="134">
        <f>'T. DATI'!V29</f>
        <v>23</v>
      </c>
      <c r="G14" s="296"/>
      <c r="H14" s="63" t="s">
        <v>34</v>
      </c>
      <c r="I14" s="64">
        <f>'T. DATI'!AT29</f>
        <v>23</v>
      </c>
    </row>
    <row r="15" spans="1:9" ht="15.75">
      <c r="A15" s="66" t="s">
        <v>35</v>
      </c>
      <c r="B15" s="67" t="str">
        <f>'T. DATI'!H29</f>
        <v>ESILE</v>
      </c>
      <c r="C15" s="296"/>
      <c r="D15" s="63" t="s">
        <v>147</v>
      </c>
      <c r="E15" s="134">
        <f>'T. DATI'!W29</f>
        <v>23</v>
      </c>
      <c r="F15" s="134">
        <f>'T. DATI'!X29</f>
        <v>23</v>
      </c>
      <c r="G15" s="296"/>
      <c r="H15" s="63" t="s">
        <v>37</v>
      </c>
      <c r="I15" s="64">
        <f>'T. DATI'!AU29</f>
        <v>23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DATI'!Y29</f>
        <v>23</v>
      </c>
      <c r="F16" s="134">
        <f>'T. DATI'!Z29</f>
        <v>23</v>
      </c>
      <c r="G16" s="296"/>
      <c r="H16" s="63" t="s">
        <v>40</v>
      </c>
      <c r="I16" s="64">
        <f>'T. DATI'!AV29</f>
        <v>23</v>
      </c>
    </row>
    <row r="17" spans="1:9" ht="15.75">
      <c r="A17" s="61" t="s">
        <v>157</v>
      </c>
      <c r="B17" s="201">
        <f>'T. DATI'!I29</f>
        <v>23</v>
      </c>
      <c r="C17" s="296"/>
      <c r="D17" s="63" t="s">
        <v>36</v>
      </c>
      <c r="E17" s="134">
        <f>'T. DATI'!AA29</f>
        <v>23</v>
      </c>
      <c r="F17" s="134">
        <f>'T. DATI'!AB29</f>
        <v>23</v>
      </c>
      <c r="G17" s="296"/>
      <c r="H17" s="63" t="s">
        <v>42</v>
      </c>
      <c r="I17" s="64">
        <f>'T. DATI'!AW29</f>
        <v>23</v>
      </c>
    </row>
    <row r="18" spans="1:9" ht="15.75">
      <c r="A18" s="61" t="s">
        <v>163</v>
      </c>
      <c r="B18" s="201">
        <f>'T. DATI'!J29</f>
        <v>23</v>
      </c>
      <c r="C18" s="296"/>
      <c r="D18" s="63" t="s">
        <v>39</v>
      </c>
      <c r="E18" s="286">
        <f>'T. DATI'!AC29</f>
        <v>23</v>
      </c>
      <c r="F18" s="286"/>
      <c r="G18" s="296"/>
      <c r="H18" s="63" t="s">
        <v>44</v>
      </c>
      <c r="I18" s="64">
        <f>'T. DATI'!AX29</f>
        <v>23</v>
      </c>
    </row>
    <row r="19" spans="1:9" ht="15.75" customHeight="1">
      <c r="A19" s="61" t="s">
        <v>159</v>
      </c>
      <c r="B19" s="201">
        <f>'T. DATI'!K29</f>
        <v>23</v>
      </c>
      <c r="C19" s="296"/>
      <c r="D19" s="63" t="s">
        <v>41</v>
      </c>
      <c r="E19" s="286">
        <f>'T. DATI'!AD29</f>
        <v>23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DATI'!M29</f>
        <v>23</v>
      </c>
      <c r="C20" s="296"/>
      <c r="D20" s="63" t="s">
        <v>43</v>
      </c>
      <c r="E20" s="134">
        <f>'T. DATI'!AE29</f>
        <v>23</v>
      </c>
      <c r="F20" s="134">
        <f>'T. DATI'!AF29</f>
        <v>23</v>
      </c>
      <c r="G20" s="296"/>
      <c r="H20" s="63" t="s">
        <v>49</v>
      </c>
      <c r="I20" s="64">
        <f>'T. DATI'!AY29</f>
        <v>23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DATI'!AG29</f>
        <v>23</v>
      </c>
      <c r="F21" s="134">
        <f>'T. DATI'!AH29</f>
        <v>23</v>
      </c>
      <c r="G21" s="296"/>
      <c r="H21" s="63" t="s">
        <v>91</v>
      </c>
      <c r="I21" s="64">
        <f>'T. DATI'!AZ29</f>
        <v>23</v>
      </c>
    </row>
    <row r="22" spans="1:9" ht="31.5">
      <c r="A22" s="61" t="s">
        <v>53</v>
      </c>
      <c r="B22" s="65">
        <f>'T. DATI'!N29</f>
        <v>23</v>
      </c>
      <c r="C22" s="296"/>
      <c r="D22" s="63" t="s">
        <v>45</v>
      </c>
      <c r="E22" s="134">
        <f>'T. DATI'!AI29</f>
        <v>23</v>
      </c>
      <c r="F22" s="134">
        <f>'T. DATI'!AJ29</f>
        <v>23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DATI'!O29</f>
        <v>23</v>
      </c>
      <c r="C23" s="296"/>
      <c r="D23" s="63" t="s">
        <v>48</v>
      </c>
      <c r="E23" s="134">
        <f>'T. DATI'!AK29</f>
        <v>23</v>
      </c>
      <c r="F23" s="134">
        <f>'T. DATI'!AL29</f>
        <v>23</v>
      </c>
      <c r="G23" s="296"/>
      <c r="H23" s="303">
        <f>'T. DATI'!BA29</f>
        <v>23</v>
      </c>
      <c r="I23" s="304"/>
    </row>
    <row r="24" spans="1:9" ht="31.5" customHeight="1">
      <c r="A24" s="61" t="s">
        <v>51</v>
      </c>
      <c r="B24" s="134">
        <f>'T. DATI'!P29</f>
        <v>23</v>
      </c>
      <c r="C24" s="296"/>
      <c r="D24" s="63" t="s">
        <v>50</v>
      </c>
      <c r="E24" s="134">
        <f>'T. DATI'!AM29</f>
        <v>23</v>
      </c>
      <c r="F24" s="134">
        <f>'T. DATI'!AN29</f>
        <v>23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DATI'!AO29</f>
        <v>23</v>
      </c>
      <c r="F25" s="134">
        <f>'T. DATI'!AP29</f>
        <v>23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DATI'!AQ29</f>
        <v>23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A21:B21"/>
    <mergeCell ref="D28:E28"/>
    <mergeCell ref="B9:E9"/>
    <mergeCell ref="A5:F5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E18:F18"/>
    <mergeCell ref="H28:I28"/>
    <mergeCell ref="A32:I32"/>
    <mergeCell ref="H23:I26"/>
    <mergeCell ref="E26:F26"/>
    <mergeCell ref="H22:I22"/>
    <mergeCell ref="C28:C31"/>
    <mergeCell ref="F28:G31"/>
    <mergeCell ref="E19:F19"/>
    <mergeCell ref="H19:I19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34"/>
  <sheetViews>
    <sheetView view="pageLayout" topLeftCell="A9" zoomScaleNormal="100" workbookViewId="0">
      <selection activeCell="I29" sqref="I29"/>
    </sheetView>
  </sheetViews>
  <sheetFormatPr defaultRowHeight="12.75"/>
  <cols>
    <col min="1" max="1" width="21.85546875" customWidth="1"/>
    <col min="2" max="2" width="13.7109375" bestFit="1" customWidth="1"/>
    <col min="3" max="3" width="2.28515625" customWidth="1"/>
    <col min="4" max="4" width="17.28515625" bestFit="1" customWidth="1"/>
    <col min="5" max="6" width="6.7109375" customWidth="1"/>
    <col min="7" max="7" width="3.140625" customWidth="1"/>
    <col min="8" max="8" width="19.42578125" customWidth="1"/>
    <col min="9" max="9" width="6.7109375" customWidth="1"/>
  </cols>
  <sheetData>
    <row r="3" spans="1:9" ht="18.75">
      <c r="A3" s="328"/>
      <c r="B3" s="328"/>
      <c r="C3" s="328"/>
      <c r="D3" s="328"/>
      <c r="E3" s="328"/>
      <c r="F3" s="328"/>
      <c r="G3" s="328"/>
      <c r="H3" s="328"/>
      <c r="I3" s="328"/>
    </row>
    <row r="4" spans="1:9" ht="15.75">
      <c r="A4" s="285" t="str">
        <f>AG!D2</f>
        <v>A.S.D. PALAZZO</v>
      </c>
      <c r="B4" s="285"/>
      <c r="C4" s="285"/>
      <c r="D4" s="285"/>
      <c r="E4" s="285"/>
      <c r="F4" s="285"/>
      <c r="G4" s="285"/>
      <c r="H4" s="285"/>
      <c r="I4" s="285"/>
    </row>
    <row r="5" spans="1:9" ht="15.75" customHeight="1">
      <c r="A5" s="311" t="str">
        <f>'1'!A5:E5</f>
        <v>STAGIONE CALCISTICA 2024 - 2025</v>
      </c>
      <c r="B5" s="311"/>
      <c r="C5" s="311"/>
      <c r="D5" s="311"/>
      <c r="E5" s="311"/>
      <c r="F5" s="311"/>
      <c r="G5" s="194"/>
      <c r="H5" s="194"/>
      <c r="I5" s="194"/>
    </row>
    <row r="6" spans="1:9" ht="15.75" customHeight="1">
      <c r="A6" s="136" t="s">
        <v>19</v>
      </c>
      <c r="B6" s="334">
        <f>'T. DATI'!A30</f>
        <v>24</v>
      </c>
      <c r="C6" s="292"/>
      <c r="D6" s="292"/>
      <c r="E6" s="292"/>
      <c r="F6" s="194"/>
      <c r="G6" s="194"/>
      <c r="H6" s="194"/>
      <c r="I6" s="194"/>
    </row>
    <row r="7" spans="1:9" ht="15.75" customHeight="1">
      <c r="A7" s="136" t="s">
        <v>18</v>
      </c>
      <c r="B7" s="292">
        <f>'T. DATI'!B30</f>
        <v>0</v>
      </c>
      <c r="C7" s="292"/>
      <c r="D7" s="292"/>
      <c r="E7" s="292"/>
      <c r="F7" s="194"/>
      <c r="G7" s="194"/>
      <c r="H7" s="194"/>
      <c r="I7" s="194"/>
    </row>
    <row r="8" spans="1:9" ht="15.75">
      <c r="A8" s="136" t="s">
        <v>20</v>
      </c>
      <c r="B8" s="291">
        <f>'T. DATI'!C30</f>
        <v>0</v>
      </c>
      <c r="C8" s="292"/>
      <c r="D8" s="292"/>
      <c r="E8" s="135"/>
      <c r="F8" s="194"/>
      <c r="G8" s="194"/>
      <c r="H8" s="194"/>
      <c r="I8" s="194"/>
    </row>
    <row r="9" spans="1:9" ht="15.75">
      <c r="A9" s="136" t="s">
        <v>149</v>
      </c>
      <c r="B9" s="293" t="str">
        <f>'T. DATI'!D30</f>
        <v>PORTIERE</v>
      </c>
      <c r="C9" s="294"/>
      <c r="D9" s="294"/>
      <c r="E9" s="294"/>
      <c r="F9" s="194"/>
      <c r="G9" s="194"/>
      <c r="H9" s="194"/>
      <c r="I9" s="194"/>
    </row>
    <row r="10" spans="1:9" ht="13.5" thickBot="1">
      <c r="A10" s="38"/>
      <c r="B10" s="38"/>
      <c r="C10" s="38"/>
      <c r="D10" s="38"/>
      <c r="E10" s="38"/>
      <c r="F10" s="38"/>
    </row>
    <row r="11" spans="1:9" ht="47.25" customHeight="1" thickTop="1">
      <c r="A11" s="299" t="s">
        <v>21</v>
      </c>
      <c r="B11" s="300"/>
      <c r="C11" s="295"/>
      <c r="D11" s="192" t="s">
        <v>243</v>
      </c>
      <c r="E11" s="192" t="s">
        <v>23</v>
      </c>
      <c r="F11" s="192" t="s">
        <v>24</v>
      </c>
      <c r="G11" s="295"/>
      <c r="H11" s="287" t="s">
        <v>25</v>
      </c>
      <c r="I11" s="288"/>
    </row>
    <row r="12" spans="1:9" ht="15.75">
      <c r="A12" s="61" t="s">
        <v>26</v>
      </c>
      <c r="B12" s="134">
        <f>'T. DATI'!E30</f>
        <v>1.7</v>
      </c>
      <c r="C12" s="296"/>
      <c r="D12" s="63" t="s">
        <v>27</v>
      </c>
      <c r="E12" s="134">
        <f>'T. DATI'!Q30</f>
        <v>24</v>
      </c>
      <c r="F12" s="134">
        <f>'T. DATI'!R30</f>
        <v>24</v>
      </c>
      <c r="G12" s="296"/>
      <c r="H12" s="63" t="s">
        <v>28</v>
      </c>
      <c r="I12" s="64">
        <f>'T. DATI'!AR30</f>
        <v>24</v>
      </c>
    </row>
    <row r="13" spans="1:9" ht="31.5">
      <c r="A13" s="61" t="s">
        <v>29</v>
      </c>
      <c r="B13" s="134">
        <f>'T. DATI'!F30</f>
        <v>65</v>
      </c>
      <c r="C13" s="296"/>
      <c r="D13" s="63" t="s">
        <v>30</v>
      </c>
      <c r="E13" s="134">
        <f>'T. DATI'!S30</f>
        <v>24</v>
      </c>
      <c r="F13" s="134">
        <f>'T. DATI'!T30</f>
        <v>24</v>
      </c>
      <c r="G13" s="296"/>
      <c r="H13" s="63" t="s">
        <v>31</v>
      </c>
      <c r="I13" s="64">
        <f>'T. DATI'!AS30</f>
        <v>24</v>
      </c>
    </row>
    <row r="14" spans="1:9" ht="15.75">
      <c r="A14" s="61" t="s">
        <v>32</v>
      </c>
      <c r="B14" s="65">
        <f>'T. DATI'!G30</f>
        <v>3.9</v>
      </c>
      <c r="C14" s="296"/>
      <c r="D14" s="63" t="s">
        <v>33</v>
      </c>
      <c r="E14" s="134">
        <f>'T. DATI'!T30</f>
        <v>24</v>
      </c>
      <c r="F14" s="134">
        <f>'T. DATI'!V30</f>
        <v>24</v>
      </c>
      <c r="G14" s="296"/>
      <c r="H14" s="63" t="s">
        <v>34</v>
      </c>
      <c r="I14" s="64">
        <f>'T. DATI'!AT30</f>
        <v>24</v>
      </c>
    </row>
    <row r="15" spans="1:9" ht="15.75">
      <c r="A15" s="66" t="s">
        <v>35</v>
      </c>
      <c r="B15" s="67" t="str">
        <f>'T. DATI'!H30</f>
        <v>ESILE</v>
      </c>
      <c r="C15" s="296"/>
      <c r="D15" s="63" t="s">
        <v>147</v>
      </c>
      <c r="E15" s="134">
        <f>'T. DATI'!W30</f>
        <v>24</v>
      </c>
      <c r="F15" s="134">
        <f>'T. DATI'!X30</f>
        <v>24</v>
      </c>
      <c r="G15" s="296"/>
      <c r="H15" s="63" t="s">
        <v>37</v>
      </c>
      <c r="I15" s="64">
        <f>'T. DATI'!AU30</f>
        <v>24</v>
      </c>
    </row>
    <row r="16" spans="1:9" ht="31.5" customHeight="1">
      <c r="A16" s="289" t="s">
        <v>38</v>
      </c>
      <c r="B16" s="290"/>
      <c r="C16" s="296"/>
      <c r="D16" s="63" t="s">
        <v>148</v>
      </c>
      <c r="E16" s="134">
        <f>'T. DATI'!Y30</f>
        <v>24</v>
      </c>
      <c r="F16" s="134">
        <f>'T. DATI'!Z30</f>
        <v>24</v>
      </c>
      <c r="G16" s="296"/>
      <c r="H16" s="63" t="s">
        <v>40</v>
      </c>
      <c r="I16" s="64">
        <f>'T. DATI'!AV30</f>
        <v>24</v>
      </c>
    </row>
    <row r="17" spans="1:9" ht="15.75">
      <c r="A17" s="61" t="s">
        <v>157</v>
      </c>
      <c r="B17" s="201">
        <f>'T. DATI'!I30</f>
        <v>24</v>
      </c>
      <c r="C17" s="296"/>
      <c r="D17" s="63" t="s">
        <v>36</v>
      </c>
      <c r="E17" s="134">
        <f>'T. DATI'!AA30</f>
        <v>24</v>
      </c>
      <c r="F17" s="134">
        <f>'T. DATI'!AB30</f>
        <v>24</v>
      </c>
      <c r="G17" s="296"/>
      <c r="H17" s="63" t="s">
        <v>42</v>
      </c>
      <c r="I17" s="64">
        <f>'T. DATI'!AW30</f>
        <v>24</v>
      </c>
    </row>
    <row r="18" spans="1:9" ht="15.75">
      <c r="A18" s="61" t="s">
        <v>163</v>
      </c>
      <c r="B18" s="201">
        <f>'T. DATI'!J30</f>
        <v>24</v>
      </c>
      <c r="C18" s="296"/>
      <c r="D18" s="63" t="s">
        <v>39</v>
      </c>
      <c r="E18" s="286">
        <f>'T. DATI'!AC30</f>
        <v>24</v>
      </c>
      <c r="F18" s="286"/>
      <c r="G18" s="296"/>
      <c r="H18" s="63" t="s">
        <v>44</v>
      </c>
      <c r="I18" s="64">
        <f>'T. DATI'!AX30</f>
        <v>24</v>
      </c>
    </row>
    <row r="19" spans="1:9" ht="15.75" customHeight="1">
      <c r="A19" s="61" t="s">
        <v>159</v>
      </c>
      <c r="B19" s="201">
        <f>'T. DATI'!K30</f>
        <v>24</v>
      </c>
      <c r="C19" s="296"/>
      <c r="D19" s="63" t="s">
        <v>41</v>
      </c>
      <c r="E19" s="286">
        <f>'T. DATI'!AD30</f>
        <v>24</v>
      </c>
      <c r="F19" s="286"/>
      <c r="G19" s="296"/>
      <c r="H19" s="301" t="s">
        <v>46</v>
      </c>
      <c r="I19" s="302"/>
    </row>
    <row r="20" spans="1:9" ht="15.75">
      <c r="A20" s="61" t="s">
        <v>164</v>
      </c>
      <c r="B20" s="190">
        <f>'T. DATI'!M30</f>
        <v>24</v>
      </c>
      <c r="C20" s="296"/>
      <c r="D20" s="63" t="s">
        <v>43</v>
      </c>
      <c r="E20" s="134">
        <f>'T. DATI'!AE30</f>
        <v>24</v>
      </c>
      <c r="F20" s="199">
        <f>'T. DATI'!AF30</f>
        <v>24</v>
      </c>
      <c r="G20" s="296"/>
      <c r="H20" s="63" t="s">
        <v>49</v>
      </c>
      <c r="I20" s="64">
        <f>'T. DATI'!AY30</f>
        <v>24</v>
      </c>
    </row>
    <row r="21" spans="1:9" ht="15.75" customHeight="1">
      <c r="A21" s="289" t="s">
        <v>47</v>
      </c>
      <c r="B21" s="290"/>
      <c r="C21" s="296"/>
      <c r="D21" s="63" t="s">
        <v>99</v>
      </c>
      <c r="E21" s="134">
        <f>'T. DATI'!AG30</f>
        <v>24</v>
      </c>
      <c r="F21" s="199">
        <f>'T. DATI'!AH30</f>
        <v>24</v>
      </c>
      <c r="G21" s="296"/>
      <c r="H21" s="63" t="s">
        <v>91</v>
      </c>
      <c r="I21" s="64">
        <f>'T. DATI'!AZ30</f>
        <v>24</v>
      </c>
    </row>
    <row r="22" spans="1:9" ht="31.5">
      <c r="A22" s="61" t="s">
        <v>53</v>
      </c>
      <c r="B22" s="65">
        <f>'T. DATI'!N30</f>
        <v>24</v>
      </c>
      <c r="C22" s="296"/>
      <c r="D22" s="63" t="s">
        <v>45</v>
      </c>
      <c r="E22" s="134">
        <f>'T. DATI'!AI30</f>
        <v>24</v>
      </c>
      <c r="F22" s="199">
        <f>'T. DATI'!AJ30</f>
        <v>24</v>
      </c>
      <c r="G22" s="296"/>
      <c r="H22" s="301" t="s">
        <v>55</v>
      </c>
      <c r="I22" s="302"/>
    </row>
    <row r="23" spans="1:9" ht="31.5" customHeight="1">
      <c r="A23" s="61" t="s">
        <v>56</v>
      </c>
      <c r="B23" s="134">
        <f>'T. DATI'!O30</f>
        <v>24</v>
      </c>
      <c r="C23" s="296"/>
      <c r="D23" s="63" t="s">
        <v>48</v>
      </c>
      <c r="E23" s="134">
        <f>'T. DATI'!AK30</f>
        <v>24</v>
      </c>
      <c r="F23" s="199">
        <f>'T. DATI'!AL30</f>
        <v>24</v>
      </c>
      <c r="G23" s="296"/>
      <c r="H23" s="303">
        <f>'T. DATI'!BA30</f>
        <v>24</v>
      </c>
      <c r="I23" s="304"/>
    </row>
    <row r="24" spans="1:9" ht="31.5" customHeight="1">
      <c r="A24" s="61" t="s">
        <v>51</v>
      </c>
      <c r="B24" s="134">
        <f>'T. DATI'!P30</f>
        <v>24</v>
      </c>
      <c r="C24" s="296"/>
      <c r="D24" s="63" t="s">
        <v>50</v>
      </c>
      <c r="E24" s="134">
        <f>'T. DATI'!AM30</f>
        <v>24</v>
      </c>
      <c r="F24" s="199">
        <f>'T. DATI'!AN30</f>
        <v>24</v>
      </c>
      <c r="G24" s="296"/>
      <c r="H24" s="303"/>
      <c r="I24" s="304"/>
    </row>
    <row r="25" spans="1:9" ht="15.75" customHeight="1">
      <c r="A25" s="61"/>
      <c r="B25" s="68"/>
      <c r="C25" s="296"/>
      <c r="D25" s="63" t="s">
        <v>52</v>
      </c>
      <c r="E25" s="134">
        <f>'T. DATI'!AO30</f>
        <v>24</v>
      </c>
      <c r="F25" s="199">
        <f>'T. DATI'!AP30</f>
        <v>24</v>
      </c>
      <c r="G25" s="296"/>
      <c r="H25" s="303"/>
      <c r="I25" s="304"/>
    </row>
    <row r="26" spans="1:9" ht="16.5" customHeight="1" thickBot="1">
      <c r="A26" s="69"/>
      <c r="B26" s="70"/>
      <c r="C26" s="297"/>
      <c r="D26" s="71" t="s">
        <v>54</v>
      </c>
      <c r="E26" s="298">
        <f>'T. DATI'!AQ30</f>
        <v>24</v>
      </c>
      <c r="F26" s="298"/>
      <c r="G26" s="297"/>
      <c r="H26" s="305"/>
      <c r="I26" s="306"/>
    </row>
    <row r="27" spans="1:9" ht="8.25" customHeight="1" thickTop="1" thickBot="1">
      <c r="A27" s="43"/>
      <c r="B27" s="41"/>
      <c r="C27" s="42"/>
      <c r="D27" s="43"/>
      <c r="E27" s="41"/>
      <c r="F27" s="41"/>
      <c r="G27" s="42"/>
      <c r="H27" s="60"/>
      <c r="I27" s="60"/>
    </row>
    <row r="28" spans="1:9" ht="16.5" thickTop="1">
      <c r="A28" s="74" t="s">
        <v>94</v>
      </c>
      <c r="B28" s="77">
        <f>RI!O4</f>
        <v>30</v>
      </c>
      <c r="C28" s="307"/>
      <c r="D28" s="318" t="s">
        <v>98</v>
      </c>
      <c r="E28" s="319"/>
      <c r="F28" s="308"/>
      <c r="G28" s="309"/>
      <c r="H28" s="320" t="s">
        <v>97</v>
      </c>
      <c r="I28" s="321"/>
    </row>
    <row r="29" spans="1:9">
      <c r="A29" s="72" t="s">
        <v>92</v>
      </c>
      <c r="B29" s="76">
        <f>RI!L4</f>
        <v>1</v>
      </c>
      <c r="C29" s="307"/>
      <c r="D29" s="81" t="s">
        <v>95</v>
      </c>
      <c r="E29" s="76">
        <f>RI!I4</f>
        <v>1</v>
      </c>
      <c r="F29" s="308"/>
      <c r="G29" s="309"/>
      <c r="H29" s="82" t="s">
        <v>95</v>
      </c>
      <c r="I29" s="75">
        <f>RI!D4</f>
        <v>1</v>
      </c>
    </row>
    <row r="30" spans="1:9" ht="13.5" thickBot="1">
      <c r="A30" s="73" t="s">
        <v>93</v>
      </c>
      <c r="B30" s="78">
        <f>RI!M4</f>
        <v>0</v>
      </c>
      <c r="C30" s="307"/>
      <c r="D30" s="85" t="s">
        <v>96</v>
      </c>
      <c r="E30" s="86">
        <f>RI!K4</f>
        <v>1</v>
      </c>
      <c r="F30" s="308"/>
      <c r="G30" s="309"/>
      <c r="H30" s="88" t="s">
        <v>96</v>
      </c>
      <c r="I30" s="89">
        <f>RI!E4</f>
        <v>1</v>
      </c>
    </row>
    <row r="31" spans="1:9" ht="14.25" thickTop="1" thickBot="1">
      <c r="A31" s="79" t="s">
        <v>11</v>
      </c>
      <c r="B31" s="80">
        <f>RI!N4</f>
        <v>0</v>
      </c>
      <c r="C31" s="308"/>
      <c r="D31" s="87"/>
      <c r="E31" s="87"/>
      <c r="F31" s="310"/>
      <c r="G31" s="310"/>
      <c r="H31" s="83" t="s">
        <v>240</v>
      </c>
      <c r="I31" s="84">
        <f>RI!F4</f>
        <v>0</v>
      </c>
    </row>
    <row r="32" spans="1:9" ht="17.25" thickTop="1" thickBot="1">
      <c r="A32" s="332" t="s">
        <v>57</v>
      </c>
      <c r="B32" s="332"/>
      <c r="C32" s="332"/>
      <c r="D32" s="332"/>
      <c r="E32" s="332"/>
      <c r="F32" s="332"/>
      <c r="G32" s="332"/>
      <c r="H32" s="332"/>
      <c r="I32" s="332"/>
    </row>
    <row r="33" spans="1:9" ht="147" customHeight="1" thickTop="1" thickBot="1">
      <c r="A33" s="329" t="e">
        <f>'T. DATI'!#REF!</f>
        <v>#REF!</v>
      </c>
      <c r="B33" s="330"/>
      <c r="C33" s="330"/>
      <c r="D33" s="330"/>
      <c r="E33" s="330"/>
      <c r="F33" s="330"/>
      <c r="G33" s="330"/>
      <c r="H33" s="330"/>
      <c r="I33" s="331"/>
    </row>
    <row r="34" spans="1:9" ht="13.5" thickTop="1"/>
  </sheetData>
  <mergeCells count="25">
    <mergeCell ref="F28:G31"/>
    <mergeCell ref="B9:E9"/>
    <mergeCell ref="A5:F5"/>
    <mergeCell ref="E18:F18"/>
    <mergeCell ref="A3:I3"/>
    <mergeCell ref="A4:I4"/>
    <mergeCell ref="B6:E6"/>
    <mergeCell ref="B7:E7"/>
    <mergeCell ref="B8:D8"/>
    <mergeCell ref="A33:I33"/>
    <mergeCell ref="A11:B11"/>
    <mergeCell ref="C11:C26"/>
    <mergeCell ref="G11:G26"/>
    <mergeCell ref="H11:I11"/>
    <mergeCell ref="A16:B16"/>
    <mergeCell ref="H22:I22"/>
    <mergeCell ref="E19:F19"/>
    <mergeCell ref="A32:I32"/>
    <mergeCell ref="H23:I26"/>
    <mergeCell ref="H19:I19"/>
    <mergeCell ref="A21:B21"/>
    <mergeCell ref="D28:E28"/>
    <mergeCell ref="H28:I28"/>
    <mergeCell ref="E26:F26"/>
    <mergeCell ref="C28:C3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50" zoomScaleNormal="70" zoomScaleSheetLayoutView="50" zoomScalePageLayoutView="80" workbookViewId="0">
      <pane ySplit="12" topLeftCell="A13" activePane="bottomLeft" state="frozen"/>
      <selection activeCell="C11" sqref="C11:C13"/>
      <selection pane="bottomLeft" activeCell="EC22" sqref="EC22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9.5703125" customWidth="1"/>
    <col min="141" max="141" width="5.7109375" customWidth="1"/>
    <col min="142" max="142" width="10.42578125" customWidth="1"/>
    <col min="145" max="145" width="8.5703125" customWidth="1"/>
    <col min="146" max="146" width="11.85546875" customWidth="1"/>
  </cols>
  <sheetData>
    <row r="1" spans="1:149" ht="18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">
        <v>224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">
        <v>229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5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230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188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25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 t="s">
        <v>2</v>
      </c>
      <c r="E14" s="170"/>
      <c r="F14" s="170"/>
      <c r="G14" s="170"/>
      <c r="H14" s="170"/>
      <c r="I14" s="170"/>
      <c r="J14" s="170"/>
      <c r="K14" s="170"/>
      <c r="L14" s="170"/>
      <c r="M14" s="170"/>
      <c r="N14" s="164" t="s">
        <v>170</v>
      </c>
      <c r="O14" s="164"/>
      <c r="P14" s="164"/>
      <c r="Q14" s="171">
        <v>1</v>
      </c>
      <c r="R14" s="171"/>
      <c r="S14" s="171"/>
      <c r="T14" s="171">
        <v>30</v>
      </c>
      <c r="U14" s="170" t="s">
        <v>3</v>
      </c>
      <c r="V14" s="170"/>
      <c r="W14" s="170"/>
      <c r="X14" s="170"/>
      <c r="Y14" s="170"/>
      <c r="Z14" s="170"/>
      <c r="AA14" s="170"/>
      <c r="AB14" s="170"/>
      <c r="AC14" s="170"/>
      <c r="AD14" s="170"/>
      <c r="AE14" s="164" t="s">
        <v>171</v>
      </c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1</v>
      </c>
      <c r="DZ14" s="173">
        <f>COUNTIF(D14:CJ14,"A")</f>
        <v>1</v>
      </c>
      <c r="EA14" s="173">
        <f>COUNTIF(E14:CK14,"R")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1</v>
      </c>
      <c r="EE14" s="173">
        <f>COUNTIF(D14:CK14,"T")</f>
        <v>0</v>
      </c>
      <c r="EF14" s="173">
        <f>COUNTIF(D14:CJ14,"NC")</f>
        <v>1</v>
      </c>
      <c r="EG14" s="173">
        <f>SUM(Q14+AH14+BP14+CG14+AY14)</f>
        <v>1</v>
      </c>
      <c r="EH14" s="173">
        <f>COUNTIF(D14:CN14,"AM")</f>
        <v>0</v>
      </c>
      <c r="EI14" s="173">
        <f>COUNTIF(D14:CO14,"E")</f>
        <v>0</v>
      </c>
      <c r="EJ14" s="174">
        <f>SUM(T14+AK14+BS14+CJ14)</f>
        <v>30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0"/>
      <c r="E15" s="170"/>
      <c r="F15" s="172"/>
      <c r="G15" s="172"/>
      <c r="H15" s="172"/>
      <c r="I15" s="172"/>
      <c r="J15" s="172"/>
      <c r="K15" s="172"/>
      <c r="L15" s="172"/>
      <c r="M15" s="172"/>
      <c r="N15" s="164"/>
      <c r="O15" s="164"/>
      <c r="P15" s="164"/>
      <c r="Q15" s="171"/>
      <c r="R15" s="171"/>
      <c r="S15" s="171"/>
      <c r="T15" s="171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COUNTIF(E15:CK15,"R")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0"/>
      <c r="E16" s="170"/>
      <c r="F16" s="172"/>
      <c r="G16" s="172"/>
      <c r="H16" s="172"/>
      <c r="I16" s="172"/>
      <c r="J16" s="172"/>
      <c r="K16" s="172"/>
      <c r="L16" s="172"/>
      <c r="M16" s="172"/>
      <c r="N16" s="164"/>
      <c r="O16" s="164"/>
      <c r="P16" s="164"/>
      <c r="Q16" s="171"/>
      <c r="R16" s="171"/>
      <c r="S16" s="171"/>
      <c r="T16" s="171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0"/>
      <c r="E17" s="170"/>
      <c r="F17" s="178"/>
      <c r="G17" s="178"/>
      <c r="H17" s="178"/>
      <c r="I17" s="178"/>
      <c r="J17" s="178"/>
      <c r="K17" s="178"/>
      <c r="L17" s="178"/>
      <c r="M17" s="178"/>
      <c r="N17" s="164"/>
      <c r="O17" s="164"/>
      <c r="P17" s="164"/>
      <c r="Q17" s="171"/>
      <c r="R17" s="171"/>
      <c r="S17" s="171"/>
      <c r="T17" s="171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0"/>
      <c r="E18" s="170"/>
      <c r="F18" s="172"/>
      <c r="G18" s="172"/>
      <c r="H18" s="172"/>
      <c r="I18" s="172"/>
      <c r="J18" s="172"/>
      <c r="K18" s="172"/>
      <c r="L18" s="172"/>
      <c r="M18" s="172"/>
      <c r="N18" s="164"/>
      <c r="O18" s="164"/>
      <c r="P18" s="164"/>
      <c r="Q18" s="171"/>
      <c r="R18" s="171"/>
      <c r="S18" s="171"/>
      <c r="T18" s="171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0"/>
      <c r="E19" s="170"/>
      <c r="F19" s="172"/>
      <c r="G19" s="172"/>
      <c r="H19" s="172"/>
      <c r="I19" s="172"/>
      <c r="J19" s="172"/>
      <c r="K19" s="172"/>
      <c r="L19" s="172"/>
      <c r="M19" s="172"/>
      <c r="N19" s="164"/>
      <c r="O19" s="164"/>
      <c r="P19" s="164"/>
      <c r="Q19" s="171"/>
      <c r="R19" s="171"/>
      <c r="S19" s="171"/>
      <c r="T19" s="171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0"/>
      <c r="E20" s="170"/>
      <c r="F20" s="172"/>
      <c r="G20" s="172"/>
      <c r="H20" s="172"/>
      <c r="I20" s="172"/>
      <c r="J20" s="172"/>
      <c r="K20" s="172"/>
      <c r="L20" s="172"/>
      <c r="M20" s="172"/>
      <c r="N20" s="164"/>
      <c r="O20" s="164"/>
      <c r="P20" s="164"/>
      <c r="Q20" s="171"/>
      <c r="R20" s="171"/>
      <c r="S20" s="171"/>
      <c r="T20" s="171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0"/>
      <c r="E21" s="170"/>
      <c r="F21" s="172"/>
      <c r="G21" s="172"/>
      <c r="H21" s="172"/>
      <c r="I21" s="172"/>
      <c r="J21" s="172"/>
      <c r="K21" s="172"/>
      <c r="L21" s="172"/>
      <c r="M21" s="172"/>
      <c r="N21" s="164"/>
      <c r="O21" s="164"/>
      <c r="P21" s="164"/>
      <c r="Q21" s="171"/>
      <c r="R21" s="171"/>
      <c r="S21" s="171"/>
      <c r="T21" s="171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0"/>
      <c r="E22" s="170"/>
      <c r="F22" s="172"/>
      <c r="G22" s="172"/>
      <c r="H22" s="172"/>
      <c r="I22" s="172"/>
      <c r="J22" s="172"/>
      <c r="K22" s="172"/>
      <c r="L22" s="172"/>
      <c r="M22" s="172"/>
      <c r="N22" s="164"/>
      <c r="O22" s="164"/>
      <c r="P22" s="164"/>
      <c r="Q22" s="171"/>
      <c r="R22" s="171"/>
      <c r="S22" s="171"/>
      <c r="T22" s="171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0"/>
      <c r="E23" s="170"/>
      <c r="F23" s="172"/>
      <c r="G23" s="172"/>
      <c r="H23" s="172"/>
      <c r="I23" s="172"/>
      <c r="J23" s="172"/>
      <c r="K23" s="172"/>
      <c r="L23" s="172"/>
      <c r="M23" s="172"/>
      <c r="N23" s="164"/>
      <c r="O23" s="164"/>
      <c r="P23" s="164"/>
      <c r="Q23" s="171"/>
      <c r="R23" s="171"/>
      <c r="S23" s="171"/>
      <c r="T23" s="171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0"/>
      <c r="E24" s="170"/>
      <c r="F24" s="172"/>
      <c r="G24" s="172"/>
      <c r="H24" s="172"/>
      <c r="I24" s="172"/>
      <c r="J24" s="172"/>
      <c r="K24" s="172"/>
      <c r="L24" s="172"/>
      <c r="M24" s="172"/>
      <c r="N24" s="164"/>
      <c r="O24" s="164"/>
      <c r="P24" s="164"/>
      <c r="Q24" s="171"/>
      <c r="R24" s="171"/>
      <c r="S24" s="171"/>
      <c r="T24" s="171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0"/>
      <c r="E25" s="170"/>
      <c r="F25" s="172"/>
      <c r="G25" s="172"/>
      <c r="H25" s="172"/>
      <c r="I25" s="172"/>
      <c r="J25" s="172"/>
      <c r="K25" s="172"/>
      <c r="L25" s="172"/>
      <c r="M25" s="172"/>
      <c r="N25" s="164"/>
      <c r="O25" s="164"/>
      <c r="P25" s="164"/>
      <c r="Q25" s="171"/>
      <c r="R25" s="171"/>
      <c r="S25" s="171"/>
      <c r="T25" s="171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0"/>
      <c r="E26" s="170"/>
      <c r="F26" s="172"/>
      <c r="G26" s="172"/>
      <c r="H26" s="172"/>
      <c r="I26" s="172"/>
      <c r="J26" s="172"/>
      <c r="K26" s="172"/>
      <c r="L26" s="172"/>
      <c r="M26" s="172"/>
      <c r="N26" s="164"/>
      <c r="O26" s="164"/>
      <c r="P26" s="164"/>
      <c r="Q26" s="171"/>
      <c r="R26" s="171"/>
      <c r="S26" s="171"/>
      <c r="T26" s="171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0"/>
      <c r="E27" s="170"/>
      <c r="F27" s="172"/>
      <c r="G27" s="172"/>
      <c r="H27" s="172"/>
      <c r="I27" s="172"/>
      <c r="J27" s="172"/>
      <c r="K27" s="172"/>
      <c r="L27" s="172"/>
      <c r="M27" s="172"/>
      <c r="N27" s="164"/>
      <c r="O27" s="164"/>
      <c r="P27" s="164"/>
      <c r="Q27" s="171"/>
      <c r="R27" s="171"/>
      <c r="S27" s="171"/>
      <c r="T27" s="171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0"/>
      <c r="E28" s="170"/>
      <c r="F28" s="172"/>
      <c r="G28" s="172"/>
      <c r="H28" s="172"/>
      <c r="I28" s="172"/>
      <c r="J28" s="172"/>
      <c r="K28" s="172"/>
      <c r="L28" s="172"/>
      <c r="M28" s="172"/>
      <c r="N28" s="164"/>
      <c r="O28" s="164"/>
      <c r="P28" s="164"/>
      <c r="Q28" s="171"/>
      <c r="R28" s="171"/>
      <c r="S28" s="171"/>
      <c r="T28" s="171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0"/>
      <c r="E29" s="170"/>
      <c r="F29" s="172"/>
      <c r="G29" s="172"/>
      <c r="H29" s="172"/>
      <c r="I29" s="172"/>
      <c r="J29" s="172"/>
      <c r="K29" s="172"/>
      <c r="L29" s="172"/>
      <c r="M29" s="172"/>
      <c r="N29" s="164"/>
      <c r="O29" s="164"/>
      <c r="P29" s="164"/>
      <c r="Q29" s="171"/>
      <c r="R29" s="171"/>
      <c r="S29" s="171"/>
      <c r="T29" s="171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0"/>
      <c r="E30" s="170"/>
      <c r="F30" s="172"/>
      <c r="G30" s="172"/>
      <c r="H30" s="172"/>
      <c r="I30" s="172"/>
      <c r="J30" s="172"/>
      <c r="K30" s="172"/>
      <c r="L30" s="172"/>
      <c r="M30" s="172"/>
      <c r="N30" s="164"/>
      <c r="O30" s="164"/>
      <c r="P30" s="164"/>
      <c r="Q30" s="171"/>
      <c r="R30" s="171"/>
      <c r="S30" s="171"/>
      <c r="T30" s="171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0"/>
      <c r="E31" s="170"/>
      <c r="F31" s="172"/>
      <c r="G31" s="172"/>
      <c r="H31" s="172"/>
      <c r="I31" s="172"/>
      <c r="J31" s="172"/>
      <c r="K31" s="172"/>
      <c r="L31" s="172"/>
      <c r="M31" s="172"/>
      <c r="N31" s="164"/>
      <c r="O31" s="164"/>
      <c r="P31" s="164"/>
      <c r="Q31" s="171"/>
      <c r="R31" s="171"/>
      <c r="S31" s="171"/>
      <c r="T31" s="171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0"/>
      <c r="E32" s="170"/>
      <c r="F32" s="172"/>
      <c r="G32" s="172"/>
      <c r="H32" s="172"/>
      <c r="I32" s="172"/>
      <c r="J32" s="172"/>
      <c r="K32" s="172"/>
      <c r="L32" s="172"/>
      <c r="M32" s="172"/>
      <c r="N32" s="164"/>
      <c r="O32" s="164"/>
      <c r="P32" s="164"/>
      <c r="Q32" s="171"/>
      <c r="R32" s="171"/>
      <c r="S32" s="171"/>
      <c r="T32" s="171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0"/>
      <c r="E33" s="170"/>
      <c r="F33" s="172"/>
      <c r="G33" s="172"/>
      <c r="H33" s="172"/>
      <c r="I33" s="172"/>
      <c r="J33" s="172"/>
      <c r="K33" s="172"/>
      <c r="L33" s="172"/>
      <c r="M33" s="172"/>
      <c r="N33" s="164"/>
      <c r="O33" s="164"/>
      <c r="P33" s="164"/>
      <c r="Q33" s="171"/>
      <c r="R33" s="171"/>
      <c r="S33" s="171"/>
      <c r="T33" s="171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0"/>
      <c r="E34" s="170"/>
      <c r="F34" s="172"/>
      <c r="G34" s="172"/>
      <c r="H34" s="172"/>
      <c r="I34" s="172"/>
      <c r="J34" s="172"/>
      <c r="K34" s="172"/>
      <c r="L34" s="172"/>
      <c r="M34" s="172"/>
      <c r="N34" s="164"/>
      <c r="O34" s="164"/>
      <c r="P34" s="164"/>
      <c r="Q34" s="171"/>
      <c r="R34" s="171"/>
      <c r="S34" s="171"/>
      <c r="T34" s="171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0"/>
      <c r="E35" s="170"/>
      <c r="F35" s="172"/>
      <c r="G35" s="172"/>
      <c r="H35" s="172"/>
      <c r="I35" s="172"/>
      <c r="J35" s="172"/>
      <c r="K35" s="172"/>
      <c r="L35" s="172"/>
      <c r="M35" s="172"/>
      <c r="N35" s="164"/>
      <c r="O35" s="164"/>
      <c r="P35" s="164"/>
      <c r="Q35" s="171"/>
      <c r="R35" s="171"/>
      <c r="S35" s="171"/>
      <c r="T35" s="171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0"/>
      <c r="E36" s="170"/>
      <c r="F36" s="172"/>
      <c r="G36" s="172"/>
      <c r="H36" s="172"/>
      <c r="I36" s="172"/>
      <c r="J36" s="172"/>
      <c r="K36" s="172"/>
      <c r="L36" s="172"/>
      <c r="M36" s="172"/>
      <c r="N36" s="164"/>
      <c r="O36" s="164"/>
      <c r="P36" s="164"/>
      <c r="Q36" s="171"/>
      <c r="R36" s="171"/>
      <c r="S36" s="171"/>
      <c r="T36" s="171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0"/>
      <c r="E37" s="170"/>
      <c r="F37" s="172"/>
      <c r="G37" s="172"/>
      <c r="H37" s="172"/>
      <c r="I37" s="172"/>
      <c r="J37" s="172"/>
      <c r="K37" s="172"/>
      <c r="L37" s="172"/>
      <c r="M37" s="172"/>
      <c r="N37" s="164"/>
      <c r="O37" s="164"/>
      <c r="P37" s="164"/>
      <c r="Q37" s="171"/>
      <c r="R37" s="171"/>
      <c r="S37" s="171"/>
      <c r="T37" s="171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64"/>
      <c r="O38" s="164"/>
      <c r="P38" s="164"/>
      <c r="Q38" s="185"/>
      <c r="R38" s="171"/>
      <c r="S38" s="171"/>
      <c r="T38" s="171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4"/>
      <c r="G39" s="131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7"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BS11:BS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DY11:EA12"/>
    <mergeCell ref="BV12:BW12"/>
    <mergeCell ref="BX12:BY12"/>
    <mergeCell ref="BZ12:CA12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BK12:BL12"/>
    <mergeCell ref="BM12:BO12"/>
    <mergeCell ref="BT12:BU12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AL12:AM12"/>
    <mergeCell ref="AN12:AO12"/>
    <mergeCell ref="AP12:AQ12"/>
    <mergeCell ref="AR12:AS12"/>
    <mergeCell ref="AT12:AU12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AE12:AG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  <mergeCell ref="ED10:EJ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topLeftCell="B1" zoomScale="60" zoomScaleNormal="70" zoomScalePageLayoutView="80" workbookViewId="0">
      <pane ySplit="12" topLeftCell="A13" activePane="bottomLeft" state="frozen"/>
      <selection activeCell="C11" sqref="C11:C13"/>
      <selection pane="bottomLeft" activeCell="E14" sqref="E14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231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COUNTIF(SET!H14:H38,"P")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AR11:AS11"/>
    <mergeCell ref="EH11:EH12"/>
    <mergeCell ref="EI11:EI12"/>
    <mergeCell ref="EJ11:EJ13"/>
    <mergeCell ref="D12:E12"/>
    <mergeCell ref="F12:G12"/>
    <mergeCell ref="H12:I12"/>
    <mergeCell ref="J12:K12"/>
    <mergeCell ref="L12:M12"/>
    <mergeCell ref="N12:P12"/>
    <mergeCell ref="U12:V12"/>
    <mergeCell ref="CN11:CN13"/>
    <mergeCell ref="EB11:EB12"/>
    <mergeCell ref="EC11:EC12"/>
    <mergeCell ref="ED11:EF12"/>
    <mergeCell ref="EG11:EG12"/>
    <mergeCell ref="DY11:EA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M11:BO11"/>
    <mergeCell ref="BP11:BP13"/>
    <mergeCell ref="BQ11:BQ13"/>
    <mergeCell ref="BR11:BR13"/>
    <mergeCell ref="BS11:BS13"/>
    <mergeCell ref="BT11:BU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6:CJ7"/>
    <mergeCell ref="ED6:EJ6"/>
    <mergeCell ref="ED7:EJ7"/>
    <mergeCell ref="ED8:EJ8"/>
    <mergeCell ref="U9:BL10"/>
    <mergeCell ref="ED9:EJ9"/>
    <mergeCell ref="ED10:EJ10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7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232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COUNTIF(OTT!H14:H38,"P")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6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233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COUNTIF(NOV!H14:H38,"P")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8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234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COUNTIF(DIC!H14:H38,"P")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ES180"/>
  <sheetViews>
    <sheetView view="pageBreakPreview" zoomScale="60" zoomScaleNormal="70" zoomScalePageLayoutView="80" workbookViewId="0">
      <pane ySplit="12" topLeftCell="A13" activePane="bottomLeft" state="frozen"/>
      <selection activeCell="EB1" sqref="EB1:EJ10"/>
      <selection pane="bottomLeft" activeCell="D14" sqref="D14:CJ18"/>
    </sheetView>
  </sheetViews>
  <sheetFormatPr defaultColWidth="0" defaultRowHeight="12.75"/>
  <cols>
    <col min="1" max="1" width="4.7109375" customWidth="1"/>
    <col min="2" max="2" width="0.85546875" customWidth="1"/>
    <col min="3" max="3" width="34" style="32" customWidth="1"/>
    <col min="4" max="19" width="3.7109375" style="7" customWidth="1"/>
    <col min="20" max="20" width="8.7109375" style="7" customWidth="1"/>
    <col min="21" max="36" width="3.7109375" style="7" customWidth="1"/>
    <col min="37" max="37" width="8.7109375" style="7" customWidth="1"/>
    <col min="38" max="53" width="3.7109375" style="7" customWidth="1"/>
    <col min="54" max="54" width="8.7109375" style="7" customWidth="1"/>
    <col min="55" max="70" width="3.7109375" style="7" customWidth="1"/>
    <col min="71" max="71" width="8.7109375" style="7" customWidth="1"/>
    <col min="72" max="72" width="3.7109375" style="7" customWidth="1"/>
    <col min="73" max="87" width="3.7109375" customWidth="1"/>
    <col min="88" max="88" width="8.7109375" customWidth="1"/>
    <col min="129" max="132" width="5" customWidth="1"/>
    <col min="133" max="133" width="8.28515625" customWidth="1"/>
    <col min="134" max="137" width="5" customWidth="1"/>
    <col min="138" max="138" width="4.42578125" customWidth="1"/>
    <col min="139" max="139" width="5" customWidth="1"/>
    <col min="140" max="140" width="12" customWidth="1"/>
    <col min="142" max="142" width="10.42578125" customWidth="1"/>
    <col min="146" max="146" width="11.85546875" customWidth="1"/>
  </cols>
  <sheetData>
    <row r="1" spans="1:149" ht="18" customHeight="1"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154" t="s">
        <v>2</v>
      </c>
      <c r="EC1" s="155" t="s">
        <v>210</v>
      </c>
      <c r="ED1" s="230" t="s">
        <v>203</v>
      </c>
      <c r="EE1" s="231"/>
      <c r="EF1" s="231"/>
      <c r="EG1" s="231"/>
      <c r="EH1" s="231"/>
      <c r="EI1" s="231"/>
      <c r="EJ1" s="232"/>
    </row>
    <row r="2" spans="1:149" ht="18" customHeight="1">
      <c r="D2" s="229" t="str">
        <f>AG!D2</f>
        <v>A.S.D. PALAZZO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154" t="s">
        <v>3</v>
      </c>
      <c r="EC2" s="155" t="s">
        <v>210</v>
      </c>
      <c r="ED2" s="230" t="s">
        <v>204</v>
      </c>
      <c r="EE2" s="231"/>
      <c r="EF2" s="231"/>
      <c r="EG2" s="231"/>
      <c r="EH2" s="231"/>
      <c r="EI2" s="231"/>
      <c r="EJ2" s="232"/>
    </row>
    <row r="3" spans="1:149" ht="18" customHeight="1"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154" t="s">
        <v>182</v>
      </c>
      <c r="EC3" s="155" t="s">
        <v>210</v>
      </c>
      <c r="ED3" s="230" t="s">
        <v>205</v>
      </c>
      <c r="EE3" s="231"/>
      <c r="EF3" s="231"/>
      <c r="EG3" s="231"/>
      <c r="EH3" s="231"/>
      <c r="EI3" s="231"/>
      <c r="EJ3" s="232"/>
    </row>
    <row r="4" spans="1:149" ht="18" customHeight="1">
      <c r="D4" s="229" t="str">
        <f>AG!D4</f>
        <v>STAGIONA CALCISTICA 2024-2025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154" t="s">
        <v>193</v>
      </c>
      <c r="EC4" s="155" t="s">
        <v>210</v>
      </c>
      <c r="ED4" s="230" t="s">
        <v>206</v>
      </c>
      <c r="EE4" s="231"/>
      <c r="EF4" s="231"/>
      <c r="EG4" s="231"/>
      <c r="EH4" s="231"/>
      <c r="EI4" s="231"/>
      <c r="EJ4" s="232"/>
    </row>
    <row r="5" spans="1:149" ht="18" customHeight="1"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154" t="s">
        <v>170</v>
      </c>
      <c r="EC5" s="155" t="s">
        <v>210</v>
      </c>
      <c r="ED5" s="230" t="s">
        <v>207</v>
      </c>
      <c r="EE5" s="231"/>
      <c r="EF5" s="231"/>
      <c r="EG5" s="231"/>
      <c r="EH5" s="231"/>
      <c r="EI5" s="231"/>
      <c r="EJ5" s="232"/>
    </row>
    <row r="6" spans="1:149" ht="18" customHeight="1">
      <c r="D6" s="229" t="s">
        <v>175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154" t="s">
        <v>202</v>
      </c>
      <c r="EC6" s="155" t="s">
        <v>210</v>
      </c>
      <c r="ED6" s="230" t="s">
        <v>208</v>
      </c>
      <c r="EE6" s="231"/>
      <c r="EF6" s="231"/>
      <c r="EG6" s="231"/>
      <c r="EH6" s="231"/>
      <c r="EI6" s="231"/>
      <c r="EJ6" s="232"/>
    </row>
    <row r="7" spans="1:149" ht="18" customHeight="1"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154" t="s">
        <v>171</v>
      </c>
      <c r="EC7" s="155" t="s">
        <v>210</v>
      </c>
      <c r="ED7" s="230" t="s">
        <v>209</v>
      </c>
      <c r="EE7" s="231"/>
      <c r="EF7" s="231"/>
      <c r="EG7" s="231"/>
      <c r="EH7" s="231"/>
      <c r="EI7" s="231"/>
      <c r="EJ7" s="232"/>
    </row>
    <row r="8" spans="1:149" ht="18" customHeight="1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154" t="s">
        <v>194</v>
      </c>
      <c r="EC8" s="155" t="s">
        <v>210</v>
      </c>
      <c r="ED8" s="233" t="s">
        <v>10</v>
      </c>
      <c r="EE8" s="234"/>
      <c r="EF8" s="234"/>
      <c r="EG8" s="234"/>
      <c r="EH8" s="234"/>
      <c r="EI8" s="234"/>
      <c r="EJ8" s="235"/>
    </row>
    <row r="9" spans="1:149" ht="18" customHeight="1"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236" t="s">
        <v>235</v>
      </c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154" t="s">
        <v>195</v>
      </c>
      <c r="EC9" s="155" t="s">
        <v>210</v>
      </c>
      <c r="ED9" s="230" t="s">
        <v>212</v>
      </c>
      <c r="EE9" s="231"/>
      <c r="EF9" s="231"/>
      <c r="EG9" s="231"/>
      <c r="EH9" s="231"/>
      <c r="EI9" s="231"/>
      <c r="EJ9" s="232"/>
      <c r="EK9" s="5"/>
      <c r="EL9" s="5"/>
      <c r="EM9" s="5"/>
      <c r="EN9" s="5"/>
      <c r="EO9" s="5"/>
      <c r="EP9" s="5"/>
      <c r="EQ9" s="5"/>
      <c r="ER9" s="5"/>
      <c r="ES9" s="5"/>
    </row>
    <row r="10" spans="1:149" ht="16.5" customHeight="1" thickBot="1"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EB10" s="154" t="s">
        <v>239</v>
      </c>
      <c r="EC10" s="155" t="s">
        <v>210</v>
      </c>
      <c r="ED10" s="230" t="s">
        <v>240</v>
      </c>
      <c r="EE10" s="231"/>
      <c r="EF10" s="231"/>
      <c r="EG10" s="231"/>
      <c r="EH10" s="231"/>
      <c r="EI10" s="231"/>
      <c r="EJ10" s="232"/>
    </row>
    <row r="11" spans="1:149" ht="154.15" customHeight="1" thickTop="1">
      <c r="A11" s="156" t="s">
        <v>1</v>
      </c>
      <c r="B11" s="159"/>
      <c r="C11" s="246"/>
      <c r="D11" s="245" t="s">
        <v>14</v>
      </c>
      <c r="E11" s="245"/>
      <c r="F11" s="245" t="s">
        <v>7</v>
      </c>
      <c r="G11" s="245"/>
      <c r="H11" s="245" t="s">
        <v>8</v>
      </c>
      <c r="I11" s="245"/>
      <c r="J11" s="245" t="s">
        <v>13</v>
      </c>
      <c r="K11" s="245"/>
      <c r="L11" s="245" t="s">
        <v>168</v>
      </c>
      <c r="M11" s="245"/>
      <c r="N11" s="238" t="s">
        <v>6</v>
      </c>
      <c r="O11" s="238"/>
      <c r="P11" s="238"/>
      <c r="Q11" s="239" t="s">
        <v>9</v>
      </c>
      <c r="R11" s="241" t="s">
        <v>10</v>
      </c>
      <c r="S11" s="241" t="s">
        <v>11</v>
      </c>
      <c r="T11" s="243" t="s">
        <v>4</v>
      </c>
      <c r="U11" s="245" t="s">
        <v>14</v>
      </c>
      <c r="V11" s="245"/>
      <c r="W11" s="245" t="s">
        <v>7</v>
      </c>
      <c r="X11" s="245"/>
      <c r="Y11" s="245" t="s">
        <v>8</v>
      </c>
      <c r="Z11" s="245"/>
      <c r="AA11" s="245" t="s">
        <v>13</v>
      </c>
      <c r="AB11" s="245"/>
      <c r="AC11" s="245" t="s">
        <v>168</v>
      </c>
      <c r="AD11" s="245"/>
      <c r="AE11" s="238" t="s">
        <v>6</v>
      </c>
      <c r="AF11" s="238"/>
      <c r="AG11" s="238"/>
      <c r="AH11" s="239" t="s">
        <v>9</v>
      </c>
      <c r="AI11" s="241" t="s">
        <v>10</v>
      </c>
      <c r="AJ11" s="241" t="s">
        <v>11</v>
      </c>
      <c r="AK11" s="243" t="s">
        <v>4</v>
      </c>
      <c r="AL11" s="245" t="s">
        <v>14</v>
      </c>
      <c r="AM11" s="245"/>
      <c r="AN11" s="245" t="s">
        <v>7</v>
      </c>
      <c r="AO11" s="245"/>
      <c r="AP11" s="245" t="s">
        <v>8</v>
      </c>
      <c r="AQ11" s="245"/>
      <c r="AR11" s="245" t="s">
        <v>13</v>
      </c>
      <c r="AS11" s="245"/>
      <c r="AT11" s="245" t="s">
        <v>168</v>
      </c>
      <c r="AU11" s="245"/>
      <c r="AV11" s="238" t="s">
        <v>6</v>
      </c>
      <c r="AW11" s="238"/>
      <c r="AX11" s="238"/>
      <c r="AY11" s="239" t="s">
        <v>9</v>
      </c>
      <c r="AZ11" s="241" t="s">
        <v>10</v>
      </c>
      <c r="BA11" s="241" t="s">
        <v>11</v>
      </c>
      <c r="BB11" s="243" t="s">
        <v>4</v>
      </c>
      <c r="BC11" s="245" t="s">
        <v>14</v>
      </c>
      <c r="BD11" s="245"/>
      <c r="BE11" s="245" t="s">
        <v>7</v>
      </c>
      <c r="BF11" s="245"/>
      <c r="BG11" s="245" t="s">
        <v>8</v>
      </c>
      <c r="BH11" s="245"/>
      <c r="BI11" s="245" t="s">
        <v>13</v>
      </c>
      <c r="BJ11" s="245"/>
      <c r="BK11" s="245" t="s">
        <v>168</v>
      </c>
      <c r="BL11" s="245"/>
      <c r="BM11" s="238" t="s">
        <v>6</v>
      </c>
      <c r="BN11" s="238"/>
      <c r="BO11" s="238"/>
      <c r="BP11" s="239" t="s">
        <v>9</v>
      </c>
      <c r="BQ11" s="241" t="s">
        <v>10</v>
      </c>
      <c r="BR11" s="241" t="s">
        <v>11</v>
      </c>
      <c r="BS11" s="243" t="s">
        <v>4</v>
      </c>
      <c r="BT11" s="245" t="s">
        <v>14</v>
      </c>
      <c r="BU11" s="245"/>
      <c r="BV11" s="245" t="s">
        <v>7</v>
      </c>
      <c r="BW11" s="245"/>
      <c r="BX11" s="245" t="s">
        <v>8</v>
      </c>
      <c r="BY11" s="245"/>
      <c r="BZ11" s="245" t="s">
        <v>13</v>
      </c>
      <c r="CA11" s="245"/>
      <c r="CB11" s="245" t="s">
        <v>168</v>
      </c>
      <c r="CC11" s="245"/>
      <c r="CD11" s="238" t="s">
        <v>6</v>
      </c>
      <c r="CE11" s="238"/>
      <c r="CF11" s="238"/>
      <c r="CG11" s="239" t="s">
        <v>9</v>
      </c>
      <c r="CH11" s="241" t="s">
        <v>10</v>
      </c>
      <c r="CI11" s="241" t="s">
        <v>11</v>
      </c>
      <c r="CJ11" s="243" t="s">
        <v>4</v>
      </c>
      <c r="CK11" s="268" t="s">
        <v>9</v>
      </c>
      <c r="CL11" s="270" t="s">
        <v>10</v>
      </c>
      <c r="CM11" s="270" t="s">
        <v>11</v>
      </c>
      <c r="CN11" s="264" t="s">
        <v>4</v>
      </c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250" t="s">
        <v>12</v>
      </c>
      <c r="DZ11" s="251"/>
      <c r="EA11" s="252"/>
      <c r="EB11" s="266" t="s">
        <v>183</v>
      </c>
      <c r="EC11" s="262" t="s">
        <v>206</v>
      </c>
      <c r="ED11" s="258" t="s">
        <v>200</v>
      </c>
      <c r="EE11" s="258"/>
      <c r="EF11" s="258"/>
      <c r="EG11" s="258" t="s">
        <v>9</v>
      </c>
      <c r="EH11" s="256" t="s">
        <v>10</v>
      </c>
      <c r="EI11" s="258" t="s">
        <v>11</v>
      </c>
      <c r="EJ11" s="260" t="s">
        <v>94</v>
      </c>
    </row>
    <row r="12" spans="1:149" ht="13.5" customHeight="1">
      <c r="A12" s="157"/>
      <c r="B12" s="161"/>
      <c r="C12" s="247"/>
      <c r="D12" s="248">
        <v>44431</v>
      </c>
      <c r="E12" s="248"/>
      <c r="F12" s="248">
        <v>44432</v>
      </c>
      <c r="G12" s="248"/>
      <c r="H12" s="248">
        <v>44433</v>
      </c>
      <c r="I12" s="248"/>
      <c r="J12" s="248">
        <v>44434</v>
      </c>
      <c r="K12" s="248"/>
      <c r="L12" s="248">
        <v>44435</v>
      </c>
      <c r="M12" s="248"/>
      <c r="N12" s="249">
        <v>41502</v>
      </c>
      <c r="O12" s="249"/>
      <c r="P12" s="249"/>
      <c r="Q12" s="240"/>
      <c r="R12" s="242"/>
      <c r="S12" s="242"/>
      <c r="T12" s="244"/>
      <c r="U12" s="248">
        <v>44431</v>
      </c>
      <c r="V12" s="248"/>
      <c r="W12" s="248">
        <v>44432</v>
      </c>
      <c r="X12" s="248"/>
      <c r="Y12" s="248">
        <v>44433</v>
      </c>
      <c r="Z12" s="248"/>
      <c r="AA12" s="248">
        <v>44434</v>
      </c>
      <c r="AB12" s="248"/>
      <c r="AC12" s="248">
        <v>44435</v>
      </c>
      <c r="AD12" s="248"/>
      <c r="AE12" s="249">
        <v>41502</v>
      </c>
      <c r="AF12" s="249"/>
      <c r="AG12" s="249"/>
      <c r="AH12" s="240"/>
      <c r="AI12" s="242"/>
      <c r="AJ12" s="242"/>
      <c r="AK12" s="244"/>
      <c r="AL12" s="248">
        <v>44431</v>
      </c>
      <c r="AM12" s="248"/>
      <c r="AN12" s="248">
        <v>44432</v>
      </c>
      <c r="AO12" s="248"/>
      <c r="AP12" s="248">
        <v>44433</v>
      </c>
      <c r="AQ12" s="248"/>
      <c r="AR12" s="248">
        <v>44434</v>
      </c>
      <c r="AS12" s="248"/>
      <c r="AT12" s="248">
        <v>44435</v>
      </c>
      <c r="AU12" s="248"/>
      <c r="AV12" s="249">
        <v>41502</v>
      </c>
      <c r="AW12" s="249"/>
      <c r="AX12" s="249"/>
      <c r="AY12" s="240"/>
      <c r="AZ12" s="242"/>
      <c r="BA12" s="242"/>
      <c r="BB12" s="244"/>
      <c r="BC12" s="248">
        <v>44431</v>
      </c>
      <c r="BD12" s="248"/>
      <c r="BE12" s="248">
        <v>44432</v>
      </c>
      <c r="BF12" s="248"/>
      <c r="BG12" s="248">
        <v>44433</v>
      </c>
      <c r="BH12" s="248"/>
      <c r="BI12" s="248">
        <v>44434</v>
      </c>
      <c r="BJ12" s="248"/>
      <c r="BK12" s="248">
        <v>44435</v>
      </c>
      <c r="BL12" s="248"/>
      <c r="BM12" s="249">
        <v>41502</v>
      </c>
      <c r="BN12" s="249"/>
      <c r="BO12" s="249"/>
      <c r="BP12" s="240"/>
      <c r="BQ12" s="242"/>
      <c r="BR12" s="242"/>
      <c r="BS12" s="244"/>
      <c r="BT12" s="248">
        <v>44431</v>
      </c>
      <c r="BU12" s="248"/>
      <c r="BV12" s="248">
        <v>44432</v>
      </c>
      <c r="BW12" s="248"/>
      <c r="BX12" s="248">
        <v>44433</v>
      </c>
      <c r="BY12" s="248"/>
      <c r="BZ12" s="248">
        <v>44434</v>
      </c>
      <c r="CA12" s="248"/>
      <c r="CB12" s="248">
        <v>44435</v>
      </c>
      <c r="CC12" s="248"/>
      <c r="CD12" s="249">
        <v>41502</v>
      </c>
      <c r="CE12" s="249"/>
      <c r="CF12" s="249"/>
      <c r="CG12" s="240"/>
      <c r="CH12" s="242"/>
      <c r="CI12" s="242"/>
      <c r="CJ12" s="244"/>
      <c r="CK12" s="269"/>
      <c r="CL12" s="271"/>
      <c r="CM12" s="271"/>
      <c r="CN12" s="265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253"/>
      <c r="DZ12" s="254"/>
      <c r="EA12" s="255"/>
      <c r="EB12" s="267"/>
      <c r="EC12" s="263"/>
      <c r="ED12" s="259"/>
      <c r="EE12" s="259"/>
      <c r="EF12" s="259"/>
      <c r="EG12" s="259"/>
      <c r="EH12" s="257"/>
      <c r="EI12" s="259"/>
      <c r="EJ12" s="261"/>
    </row>
    <row r="13" spans="1:149" ht="16.5" customHeight="1">
      <c r="A13" s="157"/>
      <c r="B13" s="161"/>
      <c r="C13" s="247"/>
      <c r="D13" s="163" t="s">
        <v>2</v>
      </c>
      <c r="E13" s="163" t="s">
        <v>239</v>
      </c>
      <c r="F13" s="163" t="s">
        <v>2</v>
      </c>
      <c r="G13" s="163" t="s">
        <v>239</v>
      </c>
      <c r="H13" s="163" t="s">
        <v>2</v>
      </c>
      <c r="I13" s="163" t="s">
        <v>239</v>
      </c>
      <c r="J13" s="163" t="s">
        <v>2</v>
      </c>
      <c r="K13" s="163" t="s">
        <v>239</v>
      </c>
      <c r="L13" s="163" t="s">
        <v>2</v>
      </c>
      <c r="M13" s="163" t="s">
        <v>239</v>
      </c>
      <c r="N13" s="164" t="s">
        <v>2</v>
      </c>
      <c r="O13" s="164" t="s">
        <v>202</v>
      </c>
      <c r="P13" s="164" t="s">
        <v>239</v>
      </c>
      <c r="Q13" s="240"/>
      <c r="R13" s="242"/>
      <c r="S13" s="242"/>
      <c r="T13" s="244"/>
      <c r="U13" s="163" t="s">
        <v>2</v>
      </c>
      <c r="V13" s="163" t="s">
        <v>239</v>
      </c>
      <c r="W13" s="163" t="s">
        <v>2</v>
      </c>
      <c r="X13" s="163" t="s">
        <v>239</v>
      </c>
      <c r="Y13" s="163" t="s">
        <v>2</v>
      </c>
      <c r="Z13" s="163" t="s">
        <v>239</v>
      </c>
      <c r="AA13" s="163" t="s">
        <v>2</v>
      </c>
      <c r="AB13" s="163" t="s">
        <v>239</v>
      </c>
      <c r="AC13" s="163" t="s">
        <v>2</v>
      </c>
      <c r="AD13" s="163" t="s">
        <v>239</v>
      </c>
      <c r="AE13" s="164" t="s">
        <v>2</v>
      </c>
      <c r="AF13" s="164" t="s">
        <v>202</v>
      </c>
      <c r="AG13" s="164" t="s">
        <v>239</v>
      </c>
      <c r="AH13" s="240"/>
      <c r="AI13" s="242"/>
      <c r="AJ13" s="242"/>
      <c r="AK13" s="244"/>
      <c r="AL13" s="163" t="s">
        <v>2</v>
      </c>
      <c r="AM13" s="163" t="s">
        <v>239</v>
      </c>
      <c r="AN13" s="163" t="s">
        <v>2</v>
      </c>
      <c r="AO13" s="163" t="s">
        <v>239</v>
      </c>
      <c r="AP13" s="163" t="s">
        <v>2</v>
      </c>
      <c r="AQ13" s="163" t="s">
        <v>239</v>
      </c>
      <c r="AR13" s="163" t="s">
        <v>2</v>
      </c>
      <c r="AS13" s="163" t="s">
        <v>239</v>
      </c>
      <c r="AT13" s="163" t="s">
        <v>2</v>
      </c>
      <c r="AU13" s="163" t="s">
        <v>239</v>
      </c>
      <c r="AV13" s="164" t="s">
        <v>2</v>
      </c>
      <c r="AW13" s="164" t="s">
        <v>202</v>
      </c>
      <c r="AX13" s="164" t="s">
        <v>239</v>
      </c>
      <c r="AY13" s="240"/>
      <c r="AZ13" s="242"/>
      <c r="BA13" s="242"/>
      <c r="BB13" s="244"/>
      <c r="BC13" s="163" t="s">
        <v>2</v>
      </c>
      <c r="BD13" s="163" t="s">
        <v>239</v>
      </c>
      <c r="BE13" s="163" t="s">
        <v>2</v>
      </c>
      <c r="BF13" s="163" t="s">
        <v>239</v>
      </c>
      <c r="BG13" s="163" t="s">
        <v>2</v>
      </c>
      <c r="BH13" s="163" t="s">
        <v>239</v>
      </c>
      <c r="BI13" s="163" t="s">
        <v>2</v>
      </c>
      <c r="BJ13" s="163" t="s">
        <v>239</v>
      </c>
      <c r="BK13" s="163" t="s">
        <v>2</v>
      </c>
      <c r="BL13" s="163" t="s">
        <v>239</v>
      </c>
      <c r="BM13" s="164" t="s">
        <v>2</v>
      </c>
      <c r="BN13" s="164" t="s">
        <v>202</v>
      </c>
      <c r="BO13" s="164" t="s">
        <v>239</v>
      </c>
      <c r="BP13" s="240"/>
      <c r="BQ13" s="242"/>
      <c r="BR13" s="242"/>
      <c r="BS13" s="244"/>
      <c r="BT13" s="163" t="s">
        <v>2</v>
      </c>
      <c r="BU13" s="163" t="s">
        <v>239</v>
      </c>
      <c r="BV13" s="163" t="s">
        <v>2</v>
      </c>
      <c r="BW13" s="163" t="s">
        <v>239</v>
      </c>
      <c r="BX13" s="163" t="s">
        <v>2</v>
      </c>
      <c r="BY13" s="163" t="s">
        <v>239</v>
      </c>
      <c r="BZ13" s="163" t="s">
        <v>2</v>
      </c>
      <c r="CA13" s="163" t="s">
        <v>239</v>
      </c>
      <c r="CB13" s="163" t="s">
        <v>2</v>
      </c>
      <c r="CC13" s="163" t="s">
        <v>239</v>
      </c>
      <c r="CD13" s="164" t="s">
        <v>2</v>
      </c>
      <c r="CE13" s="164" t="s">
        <v>202</v>
      </c>
      <c r="CF13" s="164" t="s">
        <v>239</v>
      </c>
      <c r="CG13" s="240"/>
      <c r="CH13" s="242"/>
      <c r="CI13" s="242"/>
      <c r="CJ13" s="244"/>
      <c r="CK13" s="269"/>
      <c r="CL13" s="271"/>
      <c r="CM13" s="271"/>
      <c r="CN13" s="265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5" t="s">
        <v>2</v>
      </c>
      <c r="DZ13" s="166" t="s">
        <v>3</v>
      </c>
      <c r="EA13" s="166" t="s">
        <v>239</v>
      </c>
      <c r="EB13" s="166" t="s">
        <v>182</v>
      </c>
      <c r="EC13" s="166" t="s">
        <v>193</v>
      </c>
      <c r="ED13" s="166" t="s">
        <v>170</v>
      </c>
      <c r="EE13" s="166" t="s">
        <v>202</v>
      </c>
      <c r="EF13" s="166" t="s">
        <v>171</v>
      </c>
      <c r="EG13" s="167"/>
      <c r="EH13" s="168" t="s">
        <v>197</v>
      </c>
      <c r="EI13" s="168" t="s">
        <v>211</v>
      </c>
      <c r="EJ13" s="261"/>
    </row>
    <row r="14" spans="1:149" ht="25.5" customHeight="1">
      <c r="A14" s="157">
        <v>1</v>
      </c>
      <c r="B14" s="161"/>
      <c r="C14" s="169">
        <f>'T. DATI'!A7</f>
        <v>1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4"/>
      <c r="O14" s="164"/>
      <c r="P14" s="164"/>
      <c r="Q14" s="171"/>
      <c r="R14" s="171"/>
      <c r="S14" s="171"/>
      <c r="T14" s="171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64"/>
      <c r="AF14" s="164"/>
      <c r="AG14" s="164"/>
      <c r="AH14" s="171"/>
      <c r="AI14" s="171"/>
      <c r="AJ14" s="171"/>
      <c r="AK14" s="171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64"/>
      <c r="AW14" s="164"/>
      <c r="AX14" s="164"/>
      <c r="AY14" s="171"/>
      <c r="AZ14" s="171"/>
      <c r="BA14" s="171"/>
      <c r="BB14" s="171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64"/>
      <c r="BN14" s="164"/>
      <c r="BO14" s="164"/>
      <c r="BP14" s="171"/>
      <c r="BQ14" s="171"/>
      <c r="BR14" s="171"/>
      <c r="BS14" s="171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64"/>
      <c r="CE14" s="164"/>
      <c r="CF14" s="164"/>
      <c r="CG14" s="171"/>
      <c r="CH14" s="171"/>
      <c r="CI14" s="171"/>
      <c r="CJ14" s="171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73">
        <f>COUNTIF(D14:CJ14,"P")</f>
        <v>0</v>
      </c>
      <c r="DZ14" s="173">
        <f>COUNTIF(D14:CJ14,"A")</f>
        <v>0</v>
      </c>
      <c r="EA14" s="173">
        <f>COUNTIF(D14:CK15,"R")</f>
        <v>0</v>
      </c>
      <c r="EB14" s="173">
        <f>COUNTIF(D14:CJ14,"I")</f>
        <v>0</v>
      </c>
      <c r="EC14" s="173">
        <f>COUNTIF(D14:CJ14,"IP")</f>
        <v>0</v>
      </c>
      <c r="ED14" s="173">
        <f>COUNTIF(D14:CJ14,"C")</f>
        <v>0</v>
      </c>
      <c r="EE14" s="173">
        <f>COUNTIF(D14:CK14,"T")</f>
        <v>0</v>
      </c>
      <c r="EF14" s="173">
        <f>COUNTIF(D14:CJ14,"NC")</f>
        <v>0</v>
      </c>
      <c r="EG14" s="173">
        <f>SUM(Q14+AH14+BP14+CG14+AY14)</f>
        <v>0</v>
      </c>
      <c r="EH14" s="173">
        <f>COUNTIF(D14:CN14,"AM")</f>
        <v>0</v>
      </c>
      <c r="EI14" s="173">
        <f>COUNTIF(D14:CO14,"E")</f>
        <v>0</v>
      </c>
      <c r="EJ14" s="174">
        <f>SUM(T14+AK14+BS14+CJ14)</f>
        <v>0</v>
      </c>
    </row>
    <row r="15" spans="1:149" ht="27" hidden="1" customHeight="1" thickTop="1" thickBot="1">
      <c r="A15" s="158">
        <v>2</v>
      </c>
      <c r="B15" s="175"/>
      <c r="C15" s="169">
        <f>'T. DATI'!A8</f>
        <v>2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6"/>
      <c r="O15" s="176"/>
      <c r="P15" s="176"/>
      <c r="Q15" s="164"/>
      <c r="R15" s="164"/>
      <c r="S15" s="164"/>
      <c r="T15" s="164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6"/>
      <c r="AF15" s="176"/>
      <c r="AG15" s="176"/>
      <c r="AH15" s="164"/>
      <c r="AI15" s="164"/>
      <c r="AJ15" s="164"/>
      <c r="AK15" s="164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6"/>
      <c r="AW15" s="176"/>
      <c r="AX15" s="176"/>
      <c r="AY15" s="164"/>
      <c r="AZ15" s="164"/>
      <c r="BA15" s="164"/>
      <c r="BB15" s="164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6"/>
      <c r="BN15" s="176"/>
      <c r="BO15" s="176"/>
      <c r="BP15" s="164"/>
      <c r="BQ15" s="164"/>
      <c r="BR15" s="164"/>
      <c r="BS15" s="164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6"/>
      <c r="CE15" s="176"/>
      <c r="CF15" s="176"/>
      <c r="CG15" s="164"/>
      <c r="CH15" s="164"/>
      <c r="CI15" s="164"/>
      <c r="CJ15" s="164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3">
        <f t="shared" ref="DY15:DY38" si="0">COUNTIF(D15:CJ15,"P")</f>
        <v>0</v>
      </c>
      <c r="DZ15" s="173">
        <f t="shared" ref="DZ15:DZ38" si="1">COUNTIF(D15:CJ15,"A")</f>
        <v>0</v>
      </c>
      <c r="EA15" s="173">
        <f t="shared" ref="EA15:EA38" si="2">COUNTIF(D15:CK16,"R")</f>
        <v>0</v>
      </c>
      <c r="EB15" s="173">
        <f t="shared" ref="EB15:EB38" si="3">COUNTIF(D15:CJ15,"I")</f>
        <v>0</v>
      </c>
      <c r="EC15" s="173">
        <f t="shared" ref="EC15:EC38" si="4">COUNTIF(D15:CJ15,"IP")</f>
        <v>0</v>
      </c>
      <c r="ED15" s="173">
        <f t="shared" ref="ED15:ED38" si="5">COUNTIF(D15:CJ15,"C")</f>
        <v>0</v>
      </c>
      <c r="EE15" s="173">
        <f t="shared" ref="EE15:EE38" si="6">COUNTIF(D15:CK15,"T")</f>
        <v>0</v>
      </c>
      <c r="EF15" s="173">
        <f t="shared" ref="EF15:EF38" si="7">COUNTIF(D15:CJ15,"NC")</f>
        <v>0</v>
      </c>
      <c r="EG15" s="173">
        <f t="shared" ref="EG15:EG38" si="8">SUM(Q15+AH15+BP15+CG15+AY15)</f>
        <v>0</v>
      </c>
      <c r="EH15" s="173">
        <f t="shared" ref="EH15:EH38" si="9">COUNTIF(D15:CN15,"AM")</f>
        <v>0</v>
      </c>
      <c r="EI15" s="173">
        <f t="shared" ref="EI15:EI38" si="10">COUNTIF(D15:CO15,"E")</f>
        <v>0</v>
      </c>
      <c r="EJ15" s="174">
        <f t="shared" ref="EJ15:EJ38" si="11">SUM(T15+AK15+BS15+CJ15)</f>
        <v>0</v>
      </c>
    </row>
    <row r="16" spans="1:149" ht="27" customHeight="1">
      <c r="A16" s="158">
        <v>3</v>
      </c>
      <c r="B16" s="175"/>
      <c r="C16" s="169">
        <f>'T. DATI'!A9</f>
        <v>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6"/>
      <c r="O16" s="176"/>
      <c r="P16" s="176"/>
      <c r="Q16" s="164"/>
      <c r="R16" s="164"/>
      <c r="S16" s="164"/>
      <c r="T16" s="164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6"/>
      <c r="AF16" s="176"/>
      <c r="AG16" s="176"/>
      <c r="AH16" s="164"/>
      <c r="AI16" s="164"/>
      <c r="AJ16" s="164"/>
      <c r="AK16" s="164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6"/>
      <c r="AW16" s="176"/>
      <c r="AX16" s="176"/>
      <c r="AY16" s="164"/>
      <c r="AZ16" s="164"/>
      <c r="BA16" s="164"/>
      <c r="BB16" s="164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6"/>
      <c r="BN16" s="176"/>
      <c r="BO16" s="176"/>
      <c r="BP16" s="164"/>
      <c r="BQ16" s="164"/>
      <c r="BR16" s="164"/>
      <c r="BS16" s="164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6"/>
      <c r="CE16" s="176"/>
      <c r="CF16" s="176"/>
      <c r="CG16" s="164"/>
      <c r="CH16" s="164"/>
      <c r="CI16" s="164"/>
      <c r="CJ16" s="164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3">
        <f t="shared" si="0"/>
        <v>0</v>
      </c>
      <c r="DZ16" s="173">
        <f t="shared" si="1"/>
        <v>0</v>
      </c>
      <c r="EA16" s="173">
        <f t="shared" si="2"/>
        <v>0</v>
      </c>
      <c r="EB16" s="173">
        <f t="shared" si="3"/>
        <v>0</v>
      </c>
      <c r="EC16" s="173">
        <f t="shared" si="4"/>
        <v>0</v>
      </c>
      <c r="ED16" s="173">
        <f t="shared" si="5"/>
        <v>0</v>
      </c>
      <c r="EE16" s="173">
        <f t="shared" si="6"/>
        <v>0</v>
      </c>
      <c r="EF16" s="173">
        <f t="shared" si="7"/>
        <v>0</v>
      </c>
      <c r="EG16" s="173">
        <f t="shared" si="8"/>
        <v>0</v>
      </c>
      <c r="EH16" s="173">
        <f t="shared" si="9"/>
        <v>0</v>
      </c>
      <c r="EI16" s="173">
        <f t="shared" si="10"/>
        <v>0</v>
      </c>
      <c r="EJ16" s="174">
        <f t="shared" si="11"/>
        <v>0</v>
      </c>
    </row>
    <row r="17" spans="1:140" ht="27" customHeight="1">
      <c r="A17" s="158">
        <v>4</v>
      </c>
      <c r="B17" s="175"/>
      <c r="C17" s="169">
        <f>'T. DATI'!A10</f>
        <v>4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6"/>
      <c r="O17" s="176"/>
      <c r="P17" s="176"/>
      <c r="Q17" s="164"/>
      <c r="R17" s="164"/>
      <c r="S17" s="164"/>
      <c r="T17" s="164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6"/>
      <c r="AF17" s="176"/>
      <c r="AG17" s="176"/>
      <c r="AH17" s="164"/>
      <c r="AI17" s="164"/>
      <c r="AJ17" s="164"/>
      <c r="AK17" s="164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6"/>
      <c r="AW17" s="176"/>
      <c r="AX17" s="176"/>
      <c r="AY17" s="164"/>
      <c r="AZ17" s="164"/>
      <c r="BA17" s="164"/>
      <c r="BB17" s="164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6"/>
      <c r="BN17" s="176"/>
      <c r="BO17" s="176"/>
      <c r="BP17" s="164"/>
      <c r="BQ17" s="164"/>
      <c r="BR17" s="164"/>
      <c r="BS17" s="164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6"/>
      <c r="CE17" s="176"/>
      <c r="CF17" s="176"/>
      <c r="CG17" s="164"/>
      <c r="CH17" s="164"/>
      <c r="CI17" s="164"/>
      <c r="CJ17" s="164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3">
        <f t="shared" si="0"/>
        <v>0</v>
      </c>
      <c r="DZ17" s="173">
        <f t="shared" si="1"/>
        <v>0</v>
      </c>
      <c r="EA17" s="173">
        <f t="shared" si="2"/>
        <v>0</v>
      </c>
      <c r="EB17" s="173">
        <f t="shared" si="3"/>
        <v>0</v>
      </c>
      <c r="EC17" s="173">
        <f t="shared" si="4"/>
        <v>0</v>
      </c>
      <c r="ED17" s="173">
        <f t="shared" si="5"/>
        <v>0</v>
      </c>
      <c r="EE17" s="173">
        <f t="shared" si="6"/>
        <v>0</v>
      </c>
      <c r="EF17" s="173">
        <f t="shared" si="7"/>
        <v>0</v>
      </c>
      <c r="EG17" s="173">
        <f t="shared" si="8"/>
        <v>0</v>
      </c>
      <c r="EH17" s="173">
        <f t="shared" si="9"/>
        <v>0</v>
      </c>
      <c r="EI17" s="173">
        <f t="shared" si="10"/>
        <v>0</v>
      </c>
      <c r="EJ17" s="174">
        <f t="shared" si="11"/>
        <v>0</v>
      </c>
    </row>
    <row r="18" spans="1:140" ht="27" customHeight="1">
      <c r="A18" s="158">
        <v>5</v>
      </c>
      <c r="B18" s="175"/>
      <c r="C18" s="169">
        <f>'T. DATI'!A11</f>
        <v>5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6"/>
      <c r="O18" s="176"/>
      <c r="P18" s="176"/>
      <c r="Q18" s="164"/>
      <c r="R18" s="164"/>
      <c r="S18" s="164"/>
      <c r="T18" s="164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6"/>
      <c r="AF18" s="176"/>
      <c r="AG18" s="176"/>
      <c r="AH18" s="164"/>
      <c r="AI18" s="164"/>
      <c r="AJ18" s="164"/>
      <c r="AK18" s="164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6"/>
      <c r="AW18" s="176"/>
      <c r="AX18" s="176"/>
      <c r="AY18" s="164"/>
      <c r="AZ18" s="164"/>
      <c r="BA18" s="164"/>
      <c r="BB18" s="164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6"/>
      <c r="BN18" s="176"/>
      <c r="BO18" s="176"/>
      <c r="BP18" s="164"/>
      <c r="BQ18" s="164"/>
      <c r="BR18" s="164"/>
      <c r="BS18" s="164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6"/>
      <c r="CE18" s="176"/>
      <c r="CF18" s="176"/>
      <c r="CG18" s="164"/>
      <c r="CH18" s="164"/>
      <c r="CI18" s="164"/>
      <c r="CJ18" s="164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3">
        <f t="shared" si="0"/>
        <v>0</v>
      </c>
      <c r="DZ18" s="173">
        <f t="shared" si="1"/>
        <v>0</v>
      </c>
      <c r="EA18" s="173">
        <f t="shared" si="2"/>
        <v>0</v>
      </c>
      <c r="EB18" s="173">
        <f t="shared" si="3"/>
        <v>0</v>
      </c>
      <c r="EC18" s="173">
        <f t="shared" si="4"/>
        <v>0</v>
      </c>
      <c r="ED18" s="173">
        <f t="shared" si="5"/>
        <v>0</v>
      </c>
      <c r="EE18" s="173">
        <f t="shared" si="6"/>
        <v>0</v>
      </c>
      <c r="EF18" s="173">
        <f t="shared" si="7"/>
        <v>0</v>
      </c>
      <c r="EG18" s="173">
        <f t="shared" si="8"/>
        <v>0</v>
      </c>
      <c r="EH18" s="173">
        <f t="shared" si="9"/>
        <v>0</v>
      </c>
      <c r="EI18" s="173">
        <f t="shared" si="10"/>
        <v>0</v>
      </c>
      <c r="EJ18" s="174">
        <f t="shared" si="11"/>
        <v>0</v>
      </c>
    </row>
    <row r="19" spans="1:140" ht="27" customHeight="1">
      <c r="A19" s="158">
        <v>6</v>
      </c>
      <c r="B19" s="175"/>
      <c r="C19" s="169">
        <f>'T. DATI'!A12</f>
        <v>6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6"/>
      <c r="O19" s="176"/>
      <c r="P19" s="176"/>
      <c r="Q19" s="164"/>
      <c r="R19" s="164"/>
      <c r="S19" s="164"/>
      <c r="T19" s="164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6"/>
      <c r="AF19" s="176"/>
      <c r="AG19" s="176"/>
      <c r="AH19" s="164"/>
      <c r="AI19" s="164"/>
      <c r="AJ19" s="164"/>
      <c r="AK19" s="164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6"/>
      <c r="AW19" s="176"/>
      <c r="AX19" s="176"/>
      <c r="AY19" s="164"/>
      <c r="AZ19" s="164"/>
      <c r="BA19" s="164"/>
      <c r="BB19" s="164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6"/>
      <c r="BN19" s="176"/>
      <c r="BO19" s="176"/>
      <c r="BP19" s="164"/>
      <c r="BQ19" s="164"/>
      <c r="BR19" s="164"/>
      <c r="BS19" s="164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6"/>
      <c r="CE19" s="176"/>
      <c r="CF19" s="176"/>
      <c r="CG19" s="164"/>
      <c r="CH19" s="164"/>
      <c r="CI19" s="164"/>
      <c r="CJ19" s="164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3">
        <f t="shared" si="0"/>
        <v>0</v>
      </c>
      <c r="DZ19" s="173">
        <f t="shared" si="1"/>
        <v>0</v>
      </c>
      <c r="EA19" s="173">
        <f t="shared" si="2"/>
        <v>0</v>
      </c>
      <c r="EB19" s="173">
        <f t="shared" si="3"/>
        <v>0</v>
      </c>
      <c r="EC19" s="173">
        <f t="shared" si="4"/>
        <v>0</v>
      </c>
      <c r="ED19" s="173">
        <f t="shared" si="5"/>
        <v>0</v>
      </c>
      <c r="EE19" s="173">
        <f t="shared" si="6"/>
        <v>0</v>
      </c>
      <c r="EF19" s="173">
        <f t="shared" si="7"/>
        <v>0</v>
      </c>
      <c r="EG19" s="173">
        <f t="shared" si="8"/>
        <v>0</v>
      </c>
      <c r="EH19" s="173">
        <f t="shared" si="9"/>
        <v>0</v>
      </c>
      <c r="EI19" s="173">
        <f t="shared" si="10"/>
        <v>0</v>
      </c>
      <c r="EJ19" s="174">
        <f t="shared" si="11"/>
        <v>0</v>
      </c>
    </row>
    <row r="20" spans="1:140" ht="27" customHeight="1">
      <c r="A20" s="158">
        <v>7</v>
      </c>
      <c r="B20" s="175"/>
      <c r="C20" s="169">
        <f>'T. DATI'!A13</f>
        <v>7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6"/>
      <c r="O20" s="176"/>
      <c r="P20" s="176"/>
      <c r="Q20" s="164"/>
      <c r="R20" s="164"/>
      <c r="S20" s="164"/>
      <c r="T20" s="164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6"/>
      <c r="AF20" s="176"/>
      <c r="AG20" s="176"/>
      <c r="AH20" s="164"/>
      <c r="AI20" s="164"/>
      <c r="AJ20" s="164"/>
      <c r="AK20" s="164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6"/>
      <c r="AW20" s="176"/>
      <c r="AX20" s="176"/>
      <c r="AY20" s="164"/>
      <c r="AZ20" s="164"/>
      <c r="BA20" s="164"/>
      <c r="BB20" s="164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6"/>
      <c r="BN20" s="176"/>
      <c r="BO20" s="176"/>
      <c r="BP20" s="164"/>
      <c r="BQ20" s="164"/>
      <c r="BR20" s="164"/>
      <c r="BS20" s="164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6"/>
      <c r="CE20" s="176"/>
      <c r="CF20" s="176"/>
      <c r="CG20" s="164"/>
      <c r="CH20" s="164"/>
      <c r="CI20" s="164"/>
      <c r="CJ20" s="164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3">
        <f t="shared" si="0"/>
        <v>0</v>
      </c>
      <c r="DZ20" s="173">
        <f t="shared" si="1"/>
        <v>0</v>
      </c>
      <c r="EA20" s="173">
        <f t="shared" si="2"/>
        <v>0</v>
      </c>
      <c r="EB20" s="173">
        <f t="shared" si="3"/>
        <v>0</v>
      </c>
      <c r="EC20" s="173">
        <f t="shared" si="4"/>
        <v>0</v>
      </c>
      <c r="ED20" s="173">
        <f t="shared" si="5"/>
        <v>0</v>
      </c>
      <c r="EE20" s="173">
        <f t="shared" si="6"/>
        <v>0</v>
      </c>
      <c r="EF20" s="173">
        <f t="shared" si="7"/>
        <v>0</v>
      </c>
      <c r="EG20" s="173">
        <f t="shared" si="8"/>
        <v>0</v>
      </c>
      <c r="EH20" s="173">
        <f t="shared" si="9"/>
        <v>0</v>
      </c>
      <c r="EI20" s="173">
        <f t="shared" si="10"/>
        <v>0</v>
      </c>
      <c r="EJ20" s="174">
        <f t="shared" si="11"/>
        <v>0</v>
      </c>
    </row>
    <row r="21" spans="1:140" ht="27" customHeight="1">
      <c r="A21" s="158">
        <v>8</v>
      </c>
      <c r="B21" s="175"/>
      <c r="C21" s="169">
        <f>'T. DATI'!A14</f>
        <v>8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6"/>
      <c r="O21" s="176"/>
      <c r="P21" s="176"/>
      <c r="Q21" s="164"/>
      <c r="R21" s="164"/>
      <c r="S21" s="164"/>
      <c r="T21" s="164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6"/>
      <c r="AF21" s="176"/>
      <c r="AG21" s="176"/>
      <c r="AH21" s="164"/>
      <c r="AI21" s="164"/>
      <c r="AJ21" s="164"/>
      <c r="AK21" s="164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6"/>
      <c r="AW21" s="176"/>
      <c r="AX21" s="176"/>
      <c r="AY21" s="164"/>
      <c r="AZ21" s="164"/>
      <c r="BA21" s="164"/>
      <c r="BB21" s="164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6"/>
      <c r="BN21" s="176"/>
      <c r="BO21" s="176"/>
      <c r="BP21" s="164"/>
      <c r="BQ21" s="164"/>
      <c r="BR21" s="164"/>
      <c r="BS21" s="164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6"/>
      <c r="CE21" s="176"/>
      <c r="CF21" s="176"/>
      <c r="CG21" s="164"/>
      <c r="CH21" s="164"/>
      <c r="CI21" s="164"/>
      <c r="CJ21" s="164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3">
        <f t="shared" si="0"/>
        <v>0</v>
      </c>
      <c r="DZ21" s="173">
        <f t="shared" si="1"/>
        <v>0</v>
      </c>
      <c r="EA21" s="173">
        <f t="shared" si="2"/>
        <v>0</v>
      </c>
      <c r="EB21" s="173">
        <f t="shared" si="3"/>
        <v>0</v>
      </c>
      <c r="EC21" s="173">
        <f t="shared" si="4"/>
        <v>0</v>
      </c>
      <c r="ED21" s="173">
        <f t="shared" si="5"/>
        <v>0</v>
      </c>
      <c r="EE21" s="173">
        <f t="shared" si="6"/>
        <v>0</v>
      </c>
      <c r="EF21" s="173">
        <f t="shared" si="7"/>
        <v>0</v>
      </c>
      <c r="EG21" s="173">
        <f t="shared" si="8"/>
        <v>0</v>
      </c>
      <c r="EH21" s="173">
        <f t="shared" si="9"/>
        <v>0</v>
      </c>
      <c r="EI21" s="173">
        <f t="shared" si="10"/>
        <v>0</v>
      </c>
      <c r="EJ21" s="174">
        <f t="shared" si="11"/>
        <v>0</v>
      </c>
    </row>
    <row r="22" spans="1:140" ht="27" customHeight="1">
      <c r="A22" s="158">
        <v>9</v>
      </c>
      <c r="B22" s="175"/>
      <c r="C22" s="169">
        <f>'T. DATI'!A15</f>
        <v>9</v>
      </c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6"/>
      <c r="O22" s="176"/>
      <c r="P22" s="176"/>
      <c r="Q22" s="164"/>
      <c r="R22" s="164"/>
      <c r="S22" s="164"/>
      <c r="T22" s="164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6"/>
      <c r="AF22" s="176"/>
      <c r="AG22" s="176"/>
      <c r="AH22" s="164"/>
      <c r="AI22" s="164"/>
      <c r="AJ22" s="164"/>
      <c r="AK22" s="164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6"/>
      <c r="AW22" s="176"/>
      <c r="AX22" s="176"/>
      <c r="AY22" s="164"/>
      <c r="AZ22" s="164"/>
      <c r="BA22" s="164"/>
      <c r="BB22" s="164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6"/>
      <c r="BN22" s="176"/>
      <c r="BO22" s="176"/>
      <c r="BP22" s="164"/>
      <c r="BQ22" s="164"/>
      <c r="BR22" s="164"/>
      <c r="BS22" s="164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6"/>
      <c r="CE22" s="176"/>
      <c r="CF22" s="176"/>
      <c r="CG22" s="164"/>
      <c r="CH22" s="164"/>
      <c r="CI22" s="164"/>
      <c r="CJ22" s="164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3">
        <f t="shared" si="0"/>
        <v>0</v>
      </c>
      <c r="DZ22" s="173">
        <f t="shared" si="1"/>
        <v>0</v>
      </c>
      <c r="EA22" s="173">
        <f t="shared" si="2"/>
        <v>0</v>
      </c>
      <c r="EB22" s="173">
        <f t="shared" si="3"/>
        <v>0</v>
      </c>
      <c r="EC22" s="173">
        <f t="shared" si="4"/>
        <v>0</v>
      </c>
      <c r="ED22" s="173">
        <f t="shared" si="5"/>
        <v>0</v>
      </c>
      <c r="EE22" s="173">
        <f t="shared" si="6"/>
        <v>0</v>
      </c>
      <c r="EF22" s="173">
        <f t="shared" si="7"/>
        <v>0</v>
      </c>
      <c r="EG22" s="173">
        <f t="shared" si="8"/>
        <v>0</v>
      </c>
      <c r="EH22" s="173">
        <f t="shared" si="9"/>
        <v>0</v>
      </c>
      <c r="EI22" s="173">
        <f t="shared" si="10"/>
        <v>0</v>
      </c>
      <c r="EJ22" s="174">
        <f t="shared" si="11"/>
        <v>0</v>
      </c>
    </row>
    <row r="23" spans="1:140" ht="27" customHeight="1">
      <c r="A23" s="158">
        <v>10</v>
      </c>
      <c r="B23" s="175"/>
      <c r="C23" s="169">
        <f>'T. DATI'!A16</f>
        <v>10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6"/>
      <c r="O23" s="176"/>
      <c r="P23" s="176"/>
      <c r="Q23" s="164"/>
      <c r="R23" s="164"/>
      <c r="S23" s="164"/>
      <c r="T23" s="164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6"/>
      <c r="AF23" s="176"/>
      <c r="AG23" s="176"/>
      <c r="AH23" s="164"/>
      <c r="AI23" s="164"/>
      <c r="AJ23" s="164"/>
      <c r="AK23" s="164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6"/>
      <c r="AW23" s="176"/>
      <c r="AX23" s="176"/>
      <c r="AY23" s="164"/>
      <c r="AZ23" s="164"/>
      <c r="BA23" s="164"/>
      <c r="BB23" s="164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6"/>
      <c r="BN23" s="176"/>
      <c r="BO23" s="176"/>
      <c r="BP23" s="164"/>
      <c r="BQ23" s="164"/>
      <c r="BR23" s="164"/>
      <c r="BS23" s="164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6"/>
      <c r="CE23" s="176"/>
      <c r="CF23" s="176"/>
      <c r="CG23" s="164"/>
      <c r="CH23" s="164"/>
      <c r="CI23" s="164"/>
      <c r="CJ23" s="164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3">
        <f t="shared" si="0"/>
        <v>0</v>
      </c>
      <c r="DZ23" s="173">
        <f t="shared" si="1"/>
        <v>0</v>
      </c>
      <c r="EA23" s="173">
        <f t="shared" si="2"/>
        <v>0</v>
      </c>
      <c r="EB23" s="173">
        <f t="shared" si="3"/>
        <v>0</v>
      </c>
      <c r="EC23" s="173">
        <f t="shared" si="4"/>
        <v>0</v>
      </c>
      <c r="ED23" s="173">
        <f t="shared" si="5"/>
        <v>0</v>
      </c>
      <c r="EE23" s="173">
        <f t="shared" si="6"/>
        <v>0</v>
      </c>
      <c r="EF23" s="173">
        <f t="shared" si="7"/>
        <v>0</v>
      </c>
      <c r="EG23" s="173">
        <f t="shared" si="8"/>
        <v>0</v>
      </c>
      <c r="EH23" s="173">
        <f t="shared" si="9"/>
        <v>0</v>
      </c>
      <c r="EI23" s="173">
        <f t="shared" si="10"/>
        <v>0</v>
      </c>
      <c r="EJ23" s="174">
        <f t="shared" si="11"/>
        <v>0</v>
      </c>
    </row>
    <row r="24" spans="1:140" ht="27" customHeight="1">
      <c r="A24" s="158">
        <v>11</v>
      </c>
      <c r="B24" s="175"/>
      <c r="C24" s="169">
        <f>'T. DATI'!A17</f>
        <v>11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6"/>
      <c r="O24" s="176"/>
      <c r="P24" s="176"/>
      <c r="Q24" s="164"/>
      <c r="R24" s="164"/>
      <c r="S24" s="164"/>
      <c r="T24" s="164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6"/>
      <c r="AF24" s="176"/>
      <c r="AG24" s="176"/>
      <c r="AH24" s="164"/>
      <c r="AI24" s="164"/>
      <c r="AJ24" s="164"/>
      <c r="AK24" s="164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6"/>
      <c r="AW24" s="176"/>
      <c r="AX24" s="176"/>
      <c r="AY24" s="164"/>
      <c r="AZ24" s="164"/>
      <c r="BA24" s="164"/>
      <c r="BB24" s="164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6"/>
      <c r="BN24" s="176"/>
      <c r="BO24" s="176"/>
      <c r="BP24" s="164"/>
      <c r="BQ24" s="164"/>
      <c r="BR24" s="164"/>
      <c r="BS24" s="164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6"/>
      <c r="CE24" s="176"/>
      <c r="CF24" s="176"/>
      <c r="CG24" s="164"/>
      <c r="CH24" s="164"/>
      <c r="CI24" s="164"/>
      <c r="CJ24" s="164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3">
        <f t="shared" si="0"/>
        <v>0</v>
      </c>
      <c r="DZ24" s="173">
        <f t="shared" si="1"/>
        <v>0</v>
      </c>
      <c r="EA24" s="173">
        <f t="shared" si="2"/>
        <v>0</v>
      </c>
      <c r="EB24" s="173">
        <f t="shared" si="3"/>
        <v>0</v>
      </c>
      <c r="EC24" s="173">
        <f t="shared" si="4"/>
        <v>0</v>
      </c>
      <c r="ED24" s="173">
        <f t="shared" si="5"/>
        <v>0</v>
      </c>
      <c r="EE24" s="173">
        <f t="shared" si="6"/>
        <v>0</v>
      </c>
      <c r="EF24" s="173">
        <f t="shared" si="7"/>
        <v>0</v>
      </c>
      <c r="EG24" s="173">
        <f t="shared" si="8"/>
        <v>0</v>
      </c>
      <c r="EH24" s="173">
        <f t="shared" si="9"/>
        <v>0</v>
      </c>
      <c r="EI24" s="173">
        <f t="shared" si="10"/>
        <v>0</v>
      </c>
      <c r="EJ24" s="174">
        <f t="shared" si="11"/>
        <v>0</v>
      </c>
    </row>
    <row r="25" spans="1:140" ht="27" customHeight="1">
      <c r="A25" s="158">
        <v>12</v>
      </c>
      <c r="B25" s="175"/>
      <c r="C25" s="169">
        <f>'T. DATI'!A18</f>
        <v>12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6"/>
      <c r="O25" s="176"/>
      <c r="P25" s="176"/>
      <c r="Q25" s="164"/>
      <c r="R25" s="164"/>
      <c r="S25" s="164"/>
      <c r="T25" s="164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6"/>
      <c r="AF25" s="176"/>
      <c r="AG25" s="176"/>
      <c r="AH25" s="164"/>
      <c r="AI25" s="164"/>
      <c r="AJ25" s="164"/>
      <c r="AK25" s="164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6"/>
      <c r="AW25" s="176"/>
      <c r="AX25" s="176"/>
      <c r="AY25" s="164"/>
      <c r="AZ25" s="164"/>
      <c r="BA25" s="164"/>
      <c r="BB25" s="164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6"/>
      <c r="BN25" s="176"/>
      <c r="BO25" s="176"/>
      <c r="BP25" s="164"/>
      <c r="BQ25" s="164"/>
      <c r="BR25" s="164"/>
      <c r="BS25" s="164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6"/>
      <c r="CE25" s="176"/>
      <c r="CF25" s="176"/>
      <c r="CG25" s="164"/>
      <c r="CH25" s="164"/>
      <c r="CI25" s="164"/>
      <c r="CJ25" s="164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3">
        <f t="shared" si="0"/>
        <v>0</v>
      </c>
      <c r="DZ25" s="173">
        <f t="shared" si="1"/>
        <v>0</v>
      </c>
      <c r="EA25" s="173">
        <f t="shared" si="2"/>
        <v>0</v>
      </c>
      <c r="EB25" s="173">
        <f t="shared" si="3"/>
        <v>0</v>
      </c>
      <c r="EC25" s="173">
        <f t="shared" si="4"/>
        <v>0</v>
      </c>
      <c r="ED25" s="173">
        <f t="shared" si="5"/>
        <v>0</v>
      </c>
      <c r="EE25" s="173">
        <f t="shared" si="6"/>
        <v>0</v>
      </c>
      <c r="EF25" s="173">
        <f t="shared" si="7"/>
        <v>0</v>
      </c>
      <c r="EG25" s="173">
        <f t="shared" si="8"/>
        <v>0</v>
      </c>
      <c r="EH25" s="173">
        <f t="shared" si="9"/>
        <v>0</v>
      </c>
      <c r="EI25" s="173">
        <f t="shared" si="10"/>
        <v>0</v>
      </c>
      <c r="EJ25" s="174">
        <f t="shared" si="11"/>
        <v>0</v>
      </c>
    </row>
    <row r="26" spans="1:140" ht="27" customHeight="1">
      <c r="A26" s="158">
        <v>13</v>
      </c>
      <c r="B26" s="175"/>
      <c r="C26" s="169">
        <f>'T. DATI'!A19</f>
        <v>13</v>
      </c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6"/>
      <c r="O26" s="176"/>
      <c r="P26" s="176"/>
      <c r="Q26" s="164"/>
      <c r="R26" s="164"/>
      <c r="S26" s="164"/>
      <c r="T26" s="164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6"/>
      <c r="AF26" s="176"/>
      <c r="AG26" s="176"/>
      <c r="AH26" s="164"/>
      <c r="AI26" s="164"/>
      <c r="AJ26" s="164"/>
      <c r="AK26" s="164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6"/>
      <c r="AW26" s="176"/>
      <c r="AX26" s="176"/>
      <c r="AY26" s="164"/>
      <c r="AZ26" s="164"/>
      <c r="BA26" s="164"/>
      <c r="BB26" s="164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6"/>
      <c r="BN26" s="176"/>
      <c r="BO26" s="176"/>
      <c r="BP26" s="164"/>
      <c r="BQ26" s="164"/>
      <c r="BR26" s="164"/>
      <c r="BS26" s="164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6"/>
      <c r="CE26" s="176"/>
      <c r="CF26" s="176"/>
      <c r="CG26" s="164"/>
      <c r="CH26" s="164"/>
      <c r="CI26" s="164"/>
      <c r="CJ26" s="164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3">
        <f t="shared" si="0"/>
        <v>0</v>
      </c>
      <c r="DZ26" s="173">
        <f t="shared" si="1"/>
        <v>0</v>
      </c>
      <c r="EA26" s="173">
        <f t="shared" si="2"/>
        <v>0</v>
      </c>
      <c r="EB26" s="173">
        <f t="shared" si="3"/>
        <v>0</v>
      </c>
      <c r="EC26" s="173">
        <f t="shared" si="4"/>
        <v>0</v>
      </c>
      <c r="ED26" s="173">
        <f t="shared" si="5"/>
        <v>0</v>
      </c>
      <c r="EE26" s="173">
        <f t="shared" si="6"/>
        <v>0</v>
      </c>
      <c r="EF26" s="173">
        <f t="shared" si="7"/>
        <v>0</v>
      </c>
      <c r="EG26" s="173">
        <f t="shared" si="8"/>
        <v>0</v>
      </c>
      <c r="EH26" s="173">
        <f t="shared" si="9"/>
        <v>0</v>
      </c>
      <c r="EI26" s="173">
        <f t="shared" si="10"/>
        <v>0</v>
      </c>
      <c r="EJ26" s="174">
        <f t="shared" si="11"/>
        <v>0</v>
      </c>
    </row>
    <row r="27" spans="1:140" ht="27" customHeight="1">
      <c r="A27" s="158">
        <v>14</v>
      </c>
      <c r="B27" s="175"/>
      <c r="C27" s="169">
        <f>'T. DATI'!A20</f>
        <v>14</v>
      </c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6"/>
      <c r="O27" s="176"/>
      <c r="P27" s="176"/>
      <c r="Q27" s="164"/>
      <c r="R27" s="164"/>
      <c r="S27" s="164"/>
      <c r="T27" s="164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6"/>
      <c r="AF27" s="176"/>
      <c r="AG27" s="176"/>
      <c r="AH27" s="164"/>
      <c r="AI27" s="164"/>
      <c r="AJ27" s="164"/>
      <c r="AK27" s="164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6"/>
      <c r="AW27" s="176"/>
      <c r="AX27" s="176"/>
      <c r="AY27" s="164"/>
      <c r="AZ27" s="164"/>
      <c r="BA27" s="164"/>
      <c r="BB27" s="164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6"/>
      <c r="BN27" s="176"/>
      <c r="BO27" s="176"/>
      <c r="BP27" s="164"/>
      <c r="BQ27" s="164"/>
      <c r="BR27" s="164"/>
      <c r="BS27" s="164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6"/>
      <c r="CE27" s="176"/>
      <c r="CF27" s="176"/>
      <c r="CG27" s="164"/>
      <c r="CH27" s="164"/>
      <c r="CI27" s="164"/>
      <c r="CJ27" s="164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3">
        <f t="shared" si="0"/>
        <v>0</v>
      </c>
      <c r="DZ27" s="173">
        <f t="shared" si="1"/>
        <v>0</v>
      </c>
      <c r="EA27" s="173">
        <f t="shared" si="2"/>
        <v>0</v>
      </c>
      <c r="EB27" s="173">
        <f t="shared" si="3"/>
        <v>0</v>
      </c>
      <c r="EC27" s="173">
        <f t="shared" si="4"/>
        <v>0</v>
      </c>
      <c r="ED27" s="173">
        <f t="shared" si="5"/>
        <v>0</v>
      </c>
      <c r="EE27" s="173">
        <f t="shared" si="6"/>
        <v>0</v>
      </c>
      <c r="EF27" s="173">
        <f t="shared" si="7"/>
        <v>0</v>
      </c>
      <c r="EG27" s="173">
        <f t="shared" si="8"/>
        <v>0</v>
      </c>
      <c r="EH27" s="173">
        <f t="shared" si="9"/>
        <v>0</v>
      </c>
      <c r="EI27" s="173">
        <f t="shared" si="10"/>
        <v>0</v>
      </c>
      <c r="EJ27" s="174">
        <f t="shared" si="11"/>
        <v>0</v>
      </c>
    </row>
    <row r="28" spans="1:140" ht="27" customHeight="1">
      <c r="A28" s="158">
        <v>15</v>
      </c>
      <c r="B28" s="175"/>
      <c r="C28" s="169">
        <f>'T. DATI'!A21</f>
        <v>15</v>
      </c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6"/>
      <c r="O28" s="176"/>
      <c r="P28" s="176"/>
      <c r="Q28" s="164"/>
      <c r="R28" s="164"/>
      <c r="S28" s="164"/>
      <c r="T28" s="164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6"/>
      <c r="AF28" s="176"/>
      <c r="AG28" s="176"/>
      <c r="AH28" s="164"/>
      <c r="AI28" s="164"/>
      <c r="AJ28" s="164"/>
      <c r="AK28" s="164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6"/>
      <c r="AW28" s="176"/>
      <c r="AX28" s="176"/>
      <c r="AY28" s="164"/>
      <c r="AZ28" s="164"/>
      <c r="BA28" s="164"/>
      <c r="BB28" s="164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6"/>
      <c r="BN28" s="176"/>
      <c r="BO28" s="176"/>
      <c r="BP28" s="164"/>
      <c r="BQ28" s="164"/>
      <c r="BR28" s="164"/>
      <c r="BS28" s="164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6"/>
      <c r="CE28" s="176"/>
      <c r="CF28" s="176"/>
      <c r="CG28" s="164"/>
      <c r="CH28" s="164"/>
      <c r="CI28" s="164"/>
      <c r="CJ28" s="164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3">
        <f t="shared" si="0"/>
        <v>0</v>
      </c>
      <c r="DZ28" s="173">
        <f t="shared" si="1"/>
        <v>0</v>
      </c>
      <c r="EA28" s="173">
        <f t="shared" si="2"/>
        <v>0</v>
      </c>
      <c r="EB28" s="173">
        <f t="shared" si="3"/>
        <v>0</v>
      </c>
      <c r="EC28" s="173">
        <f t="shared" si="4"/>
        <v>0</v>
      </c>
      <c r="ED28" s="173">
        <f t="shared" si="5"/>
        <v>0</v>
      </c>
      <c r="EE28" s="173">
        <f t="shared" si="6"/>
        <v>0</v>
      </c>
      <c r="EF28" s="173">
        <f t="shared" si="7"/>
        <v>0</v>
      </c>
      <c r="EG28" s="173">
        <f t="shared" si="8"/>
        <v>0</v>
      </c>
      <c r="EH28" s="173">
        <f t="shared" si="9"/>
        <v>0</v>
      </c>
      <c r="EI28" s="173">
        <f t="shared" si="10"/>
        <v>0</v>
      </c>
      <c r="EJ28" s="174">
        <f t="shared" si="11"/>
        <v>0</v>
      </c>
    </row>
    <row r="29" spans="1:140" ht="27" customHeight="1">
      <c r="A29" s="158">
        <v>16</v>
      </c>
      <c r="B29" s="175"/>
      <c r="C29" s="169">
        <f>'T. DATI'!A22</f>
        <v>16</v>
      </c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6"/>
      <c r="O29" s="176"/>
      <c r="P29" s="176"/>
      <c r="Q29" s="164"/>
      <c r="R29" s="164"/>
      <c r="S29" s="164"/>
      <c r="T29" s="164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6"/>
      <c r="AF29" s="176"/>
      <c r="AG29" s="176"/>
      <c r="AH29" s="164"/>
      <c r="AI29" s="164"/>
      <c r="AJ29" s="164"/>
      <c r="AK29" s="164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6"/>
      <c r="AW29" s="176"/>
      <c r="AX29" s="176"/>
      <c r="AY29" s="164"/>
      <c r="AZ29" s="164"/>
      <c r="BA29" s="164"/>
      <c r="BB29" s="164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6"/>
      <c r="BN29" s="176"/>
      <c r="BO29" s="176"/>
      <c r="BP29" s="164"/>
      <c r="BQ29" s="164"/>
      <c r="BR29" s="164"/>
      <c r="BS29" s="164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6"/>
      <c r="CE29" s="176"/>
      <c r="CF29" s="176"/>
      <c r="CG29" s="164"/>
      <c r="CH29" s="164"/>
      <c r="CI29" s="164"/>
      <c r="CJ29" s="164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3">
        <f t="shared" si="0"/>
        <v>0</v>
      </c>
      <c r="DZ29" s="173">
        <f t="shared" si="1"/>
        <v>0</v>
      </c>
      <c r="EA29" s="173">
        <f t="shared" si="2"/>
        <v>0</v>
      </c>
      <c r="EB29" s="173">
        <f t="shared" si="3"/>
        <v>0</v>
      </c>
      <c r="EC29" s="173">
        <f t="shared" si="4"/>
        <v>0</v>
      </c>
      <c r="ED29" s="173">
        <f t="shared" si="5"/>
        <v>0</v>
      </c>
      <c r="EE29" s="173">
        <f t="shared" si="6"/>
        <v>0</v>
      </c>
      <c r="EF29" s="173">
        <f t="shared" si="7"/>
        <v>0</v>
      </c>
      <c r="EG29" s="173">
        <f t="shared" si="8"/>
        <v>0</v>
      </c>
      <c r="EH29" s="173">
        <f t="shared" si="9"/>
        <v>0</v>
      </c>
      <c r="EI29" s="173">
        <f t="shared" si="10"/>
        <v>0</v>
      </c>
      <c r="EJ29" s="174">
        <f t="shared" si="11"/>
        <v>0</v>
      </c>
    </row>
    <row r="30" spans="1:140" ht="27" customHeight="1">
      <c r="A30" s="158">
        <v>17</v>
      </c>
      <c r="B30" s="175"/>
      <c r="C30" s="169">
        <f>'T. DATI'!A23</f>
        <v>17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6"/>
      <c r="O30" s="176"/>
      <c r="P30" s="176"/>
      <c r="Q30" s="164"/>
      <c r="R30" s="164"/>
      <c r="S30" s="164"/>
      <c r="T30" s="16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6"/>
      <c r="AF30" s="176"/>
      <c r="AG30" s="176"/>
      <c r="AH30" s="164"/>
      <c r="AI30" s="164"/>
      <c r="AJ30" s="164"/>
      <c r="AK30" s="164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6"/>
      <c r="AW30" s="176"/>
      <c r="AX30" s="176"/>
      <c r="AY30" s="164"/>
      <c r="AZ30" s="164"/>
      <c r="BA30" s="164"/>
      <c r="BB30" s="16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6"/>
      <c r="BN30" s="176"/>
      <c r="BO30" s="176"/>
      <c r="BP30" s="164"/>
      <c r="BQ30" s="164"/>
      <c r="BR30" s="164"/>
      <c r="BS30" s="164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6"/>
      <c r="CE30" s="176"/>
      <c r="CF30" s="176"/>
      <c r="CG30" s="164"/>
      <c r="CH30" s="164"/>
      <c r="CI30" s="164"/>
      <c r="CJ30" s="164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3">
        <f t="shared" si="0"/>
        <v>0</v>
      </c>
      <c r="DZ30" s="173">
        <f t="shared" si="1"/>
        <v>0</v>
      </c>
      <c r="EA30" s="173">
        <f t="shared" si="2"/>
        <v>0</v>
      </c>
      <c r="EB30" s="173">
        <f t="shared" si="3"/>
        <v>0</v>
      </c>
      <c r="EC30" s="173">
        <f t="shared" si="4"/>
        <v>0</v>
      </c>
      <c r="ED30" s="173">
        <f t="shared" si="5"/>
        <v>0</v>
      </c>
      <c r="EE30" s="173">
        <f t="shared" si="6"/>
        <v>0</v>
      </c>
      <c r="EF30" s="173">
        <f t="shared" si="7"/>
        <v>0</v>
      </c>
      <c r="EG30" s="173">
        <f t="shared" si="8"/>
        <v>0</v>
      </c>
      <c r="EH30" s="173">
        <f t="shared" si="9"/>
        <v>0</v>
      </c>
      <c r="EI30" s="173">
        <f t="shared" si="10"/>
        <v>0</v>
      </c>
      <c r="EJ30" s="174">
        <f t="shared" si="11"/>
        <v>0</v>
      </c>
    </row>
    <row r="31" spans="1:140" ht="27" customHeight="1">
      <c r="A31" s="158">
        <v>18</v>
      </c>
      <c r="B31" s="175"/>
      <c r="C31" s="169">
        <f>'T. DATI'!A24</f>
        <v>18</v>
      </c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6"/>
      <c r="O31" s="176"/>
      <c r="P31" s="176"/>
      <c r="Q31" s="164"/>
      <c r="R31" s="164"/>
      <c r="S31" s="164"/>
      <c r="T31" s="164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6"/>
      <c r="AF31" s="176"/>
      <c r="AG31" s="176"/>
      <c r="AH31" s="164"/>
      <c r="AI31" s="164"/>
      <c r="AJ31" s="164"/>
      <c r="AK31" s="164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6"/>
      <c r="AW31" s="176"/>
      <c r="AX31" s="176"/>
      <c r="AY31" s="164"/>
      <c r="AZ31" s="164"/>
      <c r="BA31" s="164"/>
      <c r="BB31" s="164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6"/>
      <c r="BN31" s="176"/>
      <c r="BO31" s="176"/>
      <c r="BP31" s="164"/>
      <c r="BQ31" s="164"/>
      <c r="BR31" s="164"/>
      <c r="BS31" s="164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6"/>
      <c r="CE31" s="176"/>
      <c r="CF31" s="176"/>
      <c r="CG31" s="164"/>
      <c r="CH31" s="164"/>
      <c r="CI31" s="164"/>
      <c r="CJ31" s="164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3">
        <f t="shared" si="0"/>
        <v>0</v>
      </c>
      <c r="DZ31" s="173">
        <f t="shared" si="1"/>
        <v>0</v>
      </c>
      <c r="EA31" s="173">
        <f t="shared" si="2"/>
        <v>0</v>
      </c>
      <c r="EB31" s="173">
        <f t="shared" si="3"/>
        <v>0</v>
      </c>
      <c r="EC31" s="173">
        <f t="shared" si="4"/>
        <v>0</v>
      </c>
      <c r="ED31" s="173">
        <f t="shared" si="5"/>
        <v>0</v>
      </c>
      <c r="EE31" s="173">
        <f t="shared" si="6"/>
        <v>0</v>
      </c>
      <c r="EF31" s="173">
        <f t="shared" si="7"/>
        <v>0</v>
      </c>
      <c r="EG31" s="173">
        <f t="shared" si="8"/>
        <v>0</v>
      </c>
      <c r="EH31" s="173">
        <f t="shared" si="9"/>
        <v>0</v>
      </c>
      <c r="EI31" s="173">
        <f t="shared" si="10"/>
        <v>0</v>
      </c>
      <c r="EJ31" s="174">
        <f t="shared" si="11"/>
        <v>0</v>
      </c>
    </row>
    <row r="32" spans="1:140" ht="27" customHeight="1">
      <c r="A32" s="158">
        <v>19</v>
      </c>
      <c r="B32" s="175"/>
      <c r="C32" s="169">
        <f>'T. DATI'!A25</f>
        <v>19</v>
      </c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6"/>
      <c r="O32" s="176"/>
      <c r="P32" s="176"/>
      <c r="Q32" s="164"/>
      <c r="R32" s="164"/>
      <c r="S32" s="164"/>
      <c r="T32" s="164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6"/>
      <c r="AF32" s="176"/>
      <c r="AG32" s="176"/>
      <c r="AH32" s="164"/>
      <c r="AI32" s="164"/>
      <c r="AJ32" s="164"/>
      <c r="AK32" s="164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6"/>
      <c r="AW32" s="176"/>
      <c r="AX32" s="176"/>
      <c r="AY32" s="164"/>
      <c r="AZ32" s="164"/>
      <c r="BA32" s="164"/>
      <c r="BB32" s="164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6"/>
      <c r="BN32" s="176"/>
      <c r="BO32" s="176"/>
      <c r="BP32" s="164"/>
      <c r="BQ32" s="164"/>
      <c r="BR32" s="164"/>
      <c r="BS32" s="164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6"/>
      <c r="CE32" s="176"/>
      <c r="CF32" s="176"/>
      <c r="CG32" s="164"/>
      <c r="CH32" s="164"/>
      <c r="CI32" s="164"/>
      <c r="CJ32" s="164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3">
        <f t="shared" si="0"/>
        <v>0</v>
      </c>
      <c r="DZ32" s="173">
        <f t="shared" si="1"/>
        <v>0</v>
      </c>
      <c r="EA32" s="173">
        <f t="shared" si="2"/>
        <v>0</v>
      </c>
      <c r="EB32" s="173">
        <f t="shared" si="3"/>
        <v>0</v>
      </c>
      <c r="EC32" s="173">
        <f t="shared" si="4"/>
        <v>0</v>
      </c>
      <c r="ED32" s="173">
        <f t="shared" si="5"/>
        <v>0</v>
      </c>
      <c r="EE32" s="173">
        <f t="shared" si="6"/>
        <v>0</v>
      </c>
      <c r="EF32" s="173">
        <f t="shared" si="7"/>
        <v>0</v>
      </c>
      <c r="EG32" s="173">
        <f t="shared" si="8"/>
        <v>0</v>
      </c>
      <c r="EH32" s="173">
        <f t="shared" si="9"/>
        <v>0</v>
      </c>
      <c r="EI32" s="173">
        <f t="shared" si="10"/>
        <v>0</v>
      </c>
      <c r="EJ32" s="174">
        <f t="shared" si="11"/>
        <v>0</v>
      </c>
    </row>
    <row r="33" spans="1:140" ht="27" customHeight="1">
      <c r="A33" s="158">
        <v>20</v>
      </c>
      <c r="B33" s="175"/>
      <c r="C33" s="169">
        <f>'T. DATI'!A26</f>
        <v>20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6"/>
      <c r="O33" s="176"/>
      <c r="P33" s="176"/>
      <c r="Q33" s="164"/>
      <c r="R33" s="164"/>
      <c r="S33" s="164"/>
      <c r="T33" s="164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6"/>
      <c r="AF33" s="176"/>
      <c r="AG33" s="176"/>
      <c r="AH33" s="164"/>
      <c r="AI33" s="164"/>
      <c r="AJ33" s="164"/>
      <c r="AK33" s="164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6"/>
      <c r="AW33" s="176"/>
      <c r="AX33" s="176"/>
      <c r="AY33" s="164"/>
      <c r="AZ33" s="164"/>
      <c r="BA33" s="164"/>
      <c r="BB33" s="164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6"/>
      <c r="BN33" s="176"/>
      <c r="BO33" s="176"/>
      <c r="BP33" s="164"/>
      <c r="BQ33" s="164"/>
      <c r="BR33" s="164"/>
      <c r="BS33" s="164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6"/>
      <c r="CE33" s="176"/>
      <c r="CF33" s="176"/>
      <c r="CG33" s="164"/>
      <c r="CH33" s="164"/>
      <c r="CI33" s="164"/>
      <c r="CJ33" s="164"/>
      <c r="CK33" s="180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3">
        <f t="shared" si="0"/>
        <v>0</v>
      </c>
      <c r="DZ33" s="173">
        <f t="shared" si="1"/>
        <v>0</v>
      </c>
      <c r="EA33" s="173">
        <f t="shared" si="2"/>
        <v>0</v>
      </c>
      <c r="EB33" s="173">
        <f t="shared" si="3"/>
        <v>0</v>
      </c>
      <c r="EC33" s="173">
        <f t="shared" si="4"/>
        <v>0</v>
      </c>
      <c r="ED33" s="173">
        <f t="shared" si="5"/>
        <v>0</v>
      </c>
      <c r="EE33" s="173">
        <f t="shared" si="6"/>
        <v>0</v>
      </c>
      <c r="EF33" s="173">
        <f t="shared" si="7"/>
        <v>0</v>
      </c>
      <c r="EG33" s="173">
        <f t="shared" si="8"/>
        <v>0</v>
      </c>
      <c r="EH33" s="173">
        <f t="shared" si="9"/>
        <v>0</v>
      </c>
      <c r="EI33" s="173">
        <f t="shared" si="10"/>
        <v>0</v>
      </c>
      <c r="EJ33" s="174">
        <f t="shared" si="11"/>
        <v>0</v>
      </c>
    </row>
    <row r="34" spans="1:140" ht="27" customHeight="1">
      <c r="A34" s="158">
        <v>21</v>
      </c>
      <c r="B34" s="175"/>
      <c r="C34" s="169">
        <f>'T. DATI'!A27</f>
        <v>21</v>
      </c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6"/>
      <c r="O34" s="176"/>
      <c r="P34" s="176"/>
      <c r="Q34" s="164"/>
      <c r="R34" s="164"/>
      <c r="S34" s="164"/>
      <c r="T34" s="164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6"/>
      <c r="AF34" s="176"/>
      <c r="AG34" s="176"/>
      <c r="AH34" s="164"/>
      <c r="AI34" s="164"/>
      <c r="AJ34" s="164"/>
      <c r="AK34" s="164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6"/>
      <c r="AW34" s="176"/>
      <c r="AX34" s="176"/>
      <c r="AY34" s="164"/>
      <c r="AZ34" s="164"/>
      <c r="BA34" s="164"/>
      <c r="BB34" s="164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6"/>
      <c r="BN34" s="176"/>
      <c r="BO34" s="176"/>
      <c r="BP34" s="164"/>
      <c r="BQ34" s="164"/>
      <c r="BR34" s="164"/>
      <c r="BS34" s="164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6"/>
      <c r="CE34" s="176"/>
      <c r="CF34" s="176"/>
      <c r="CG34" s="164"/>
      <c r="CH34" s="164"/>
      <c r="CI34" s="164"/>
      <c r="CJ34" s="164"/>
      <c r="CK34" s="180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3">
        <f t="shared" si="0"/>
        <v>0</v>
      </c>
      <c r="DZ34" s="173">
        <f t="shared" si="1"/>
        <v>0</v>
      </c>
      <c r="EA34" s="173">
        <f t="shared" si="2"/>
        <v>0</v>
      </c>
      <c r="EB34" s="173">
        <f t="shared" si="3"/>
        <v>0</v>
      </c>
      <c r="EC34" s="173">
        <f t="shared" si="4"/>
        <v>0</v>
      </c>
      <c r="ED34" s="173">
        <f t="shared" si="5"/>
        <v>0</v>
      </c>
      <c r="EE34" s="173">
        <f t="shared" si="6"/>
        <v>0</v>
      </c>
      <c r="EF34" s="173">
        <f t="shared" si="7"/>
        <v>0</v>
      </c>
      <c r="EG34" s="173">
        <f t="shared" si="8"/>
        <v>0</v>
      </c>
      <c r="EH34" s="173">
        <f t="shared" si="9"/>
        <v>0</v>
      </c>
      <c r="EI34" s="173">
        <f t="shared" si="10"/>
        <v>0</v>
      </c>
      <c r="EJ34" s="174">
        <f t="shared" si="11"/>
        <v>0</v>
      </c>
    </row>
    <row r="35" spans="1:140" ht="27" customHeight="1">
      <c r="A35" s="158">
        <v>22</v>
      </c>
      <c r="B35" s="175"/>
      <c r="C35" s="169">
        <f>'T. DATI'!A28</f>
        <v>22</v>
      </c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6"/>
      <c r="O35" s="176"/>
      <c r="P35" s="176"/>
      <c r="Q35" s="164"/>
      <c r="R35" s="164"/>
      <c r="S35" s="164"/>
      <c r="T35" s="164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6"/>
      <c r="AF35" s="176"/>
      <c r="AG35" s="176"/>
      <c r="AH35" s="164"/>
      <c r="AI35" s="164"/>
      <c r="AJ35" s="164"/>
      <c r="AK35" s="164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6"/>
      <c r="AW35" s="176"/>
      <c r="AX35" s="176"/>
      <c r="AY35" s="164"/>
      <c r="AZ35" s="164"/>
      <c r="BA35" s="164"/>
      <c r="BB35" s="164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6"/>
      <c r="BN35" s="176"/>
      <c r="BO35" s="176"/>
      <c r="BP35" s="164"/>
      <c r="BQ35" s="164"/>
      <c r="BR35" s="164"/>
      <c r="BS35" s="164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6"/>
      <c r="CE35" s="176"/>
      <c r="CF35" s="176"/>
      <c r="CG35" s="164"/>
      <c r="CH35" s="164"/>
      <c r="CI35" s="164"/>
      <c r="CJ35" s="164"/>
      <c r="CK35" s="180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3">
        <f t="shared" si="0"/>
        <v>0</v>
      </c>
      <c r="DZ35" s="173">
        <f t="shared" si="1"/>
        <v>0</v>
      </c>
      <c r="EA35" s="173">
        <f t="shared" si="2"/>
        <v>0</v>
      </c>
      <c r="EB35" s="173">
        <f t="shared" si="3"/>
        <v>0</v>
      </c>
      <c r="EC35" s="173">
        <f t="shared" si="4"/>
        <v>0</v>
      </c>
      <c r="ED35" s="173">
        <f t="shared" si="5"/>
        <v>0</v>
      </c>
      <c r="EE35" s="173">
        <f t="shared" si="6"/>
        <v>0</v>
      </c>
      <c r="EF35" s="173">
        <f t="shared" si="7"/>
        <v>0</v>
      </c>
      <c r="EG35" s="173">
        <f t="shared" si="8"/>
        <v>0</v>
      </c>
      <c r="EH35" s="173">
        <f t="shared" si="9"/>
        <v>0</v>
      </c>
      <c r="EI35" s="173">
        <f t="shared" si="10"/>
        <v>0</v>
      </c>
      <c r="EJ35" s="174">
        <f t="shared" si="11"/>
        <v>0</v>
      </c>
    </row>
    <row r="36" spans="1:140" ht="27" customHeight="1">
      <c r="A36" s="158">
        <v>23</v>
      </c>
      <c r="B36" s="175"/>
      <c r="C36" s="169">
        <f>'T. DATI'!A29</f>
        <v>23</v>
      </c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6"/>
      <c r="O36" s="176"/>
      <c r="P36" s="176"/>
      <c r="Q36" s="164"/>
      <c r="R36" s="164"/>
      <c r="S36" s="164"/>
      <c r="T36" s="164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6"/>
      <c r="AF36" s="176"/>
      <c r="AG36" s="176"/>
      <c r="AH36" s="164"/>
      <c r="AI36" s="164"/>
      <c r="AJ36" s="164"/>
      <c r="AK36" s="164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6"/>
      <c r="AW36" s="176"/>
      <c r="AX36" s="176"/>
      <c r="AY36" s="164"/>
      <c r="AZ36" s="164"/>
      <c r="BA36" s="164"/>
      <c r="BB36" s="164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6"/>
      <c r="BN36" s="176"/>
      <c r="BO36" s="176"/>
      <c r="BP36" s="164"/>
      <c r="BQ36" s="164"/>
      <c r="BR36" s="164"/>
      <c r="BS36" s="164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6"/>
      <c r="CE36" s="176"/>
      <c r="CF36" s="176"/>
      <c r="CG36" s="164"/>
      <c r="CH36" s="164"/>
      <c r="CI36" s="164"/>
      <c r="CJ36" s="164"/>
      <c r="CK36" s="180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3">
        <f t="shared" si="0"/>
        <v>0</v>
      </c>
      <c r="DZ36" s="173">
        <f t="shared" si="1"/>
        <v>0</v>
      </c>
      <c r="EA36" s="173">
        <f t="shared" si="2"/>
        <v>0</v>
      </c>
      <c r="EB36" s="173">
        <f t="shared" si="3"/>
        <v>0</v>
      </c>
      <c r="EC36" s="173">
        <f t="shared" si="4"/>
        <v>0</v>
      </c>
      <c r="ED36" s="173">
        <f t="shared" si="5"/>
        <v>0</v>
      </c>
      <c r="EE36" s="173">
        <f t="shared" si="6"/>
        <v>0</v>
      </c>
      <c r="EF36" s="173">
        <f t="shared" si="7"/>
        <v>0</v>
      </c>
      <c r="EG36" s="173">
        <f t="shared" si="8"/>
        <v>0</v>
      </c>
      <c r="EH36" s="173">
        <f t="shared" si="9"/>
        <v>0</v>
      </c>
      <c r="EI36" s="173">
        <f t="shared" si="10"/>
        <v>0</v>
      </c>
      <c r="EJ36" s="174">
        <f t="shared" si="11"/>
        <v>0</v>
      </c>
    </row>
    <row r="37" spans="1:140" ht="27" customHeight="1">
      <c r="A37" s="158">
        <v>24</v>
      </c>
      <c r="B37" s="175"/>
      <c r="C37" s="169">
        <f>'T. DATI'!A30</f>
        <v>24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6"/>
      <c r="O37" s="176"/>
      <c r="P37" s="176"/>
      <c r="Q37" s="164"/>
      <c r="R37" s="164"/>
      <c r="S37" s="164"/>
      <c r="T37" s="164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6"/>
      <c r="AF37" s="176"/>
      <c r="AG37" s="176"/>
      <c r="AH37" s="164"/>
      <c r="AI37" s="164"/>
      <c r="AJ37" s="164"/>
      <c r="AK37" s="164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6"/>
      <c r="AW37" s="176"/>
      <c r="AX37" s="176"/>
      <c r="AY37" s="164"/>
      <c r="AZ37" s="164"/>
      <c r="BA37" s="164"/>
      <c r="BB37" s="164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6"/>
      <c r="BN37" s="176"/>
      <c r="BO37" s="176"/>
      <c r="BP37" s="164"/>
      <c r="BQ37" s="164"/>
      <c r="BR37" s="164"/>
      <c r="BS37" s="164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6"/>
      <c r="CE37" s="176"/>
      <c r="CF37" s="176"/>
      <c r="CG37" s="164"/>
      <c r="CH37" s="164"/>
      <c r="CI37" s="164"/>
      <c r="CJ37" s="164"/>
      <c r="CK37" s="180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3">
        <f t="shared" si="0"/>
        <v>0</v>
      </c>
      <c r="DZ37" s="173">
        <f t="shared" si="1"/>
        <v>0</v>
      </c>
      <c r="EA37" s="173">
        <f t="shared" si="2"/>
        <v>0</v>
      </c>
      <c r="EB37" s="173">
        <f t="shared" si="3"/>
        <v>0</v>
      </c>
      <c r="EC37" s="173">
        <f t="shared" si="4"/>
        <v>0</v>
      </c>
      <c r="ED37" s="173">
        <f t="shared" si="5"/>
        <v>0</v>
      </c>
      <c r="EE37" s="173">
        <f t="shared" si="6"/>
        <v>0</v>
      </c>
      <c r="EF37" s="173">
        <f t="shared" si="7"/>
        <v>0</v>
      </c>
      <c r="EG37" s="173">
        <f t="shared" si="8"/>
        <v>0</v>
      </c>
      <c r="EH37" s="173">
        <f t="shared" si="9"/>
        <v>0</v>
      </c>
      <c r="EI37" s="173">
        <f t="shared" si="10"/>
        <v>0</v>
      </c>
      <c r="EJ37" s="174">
        <f t="shared" si="11"/>
        <v>0</v>
      </c>
    </row>
    <row r="38" spans="1:140" ht="27" customHeight="1" thickBot="1">
      <c r="A38" s="158">
        <v>25</v>
      </c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4"/>
      <c r="O38" s="184"/>
      <c r="P38" s="184"/>
      <c r="Q38" s="185"/>
      <c r="R38" s="185"/>
      <c r="S38" s="185"/>
      <c r="T38" s="185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184"/>
      <c r="AG38" s="184"/>
      <c r="AH38" s="185"/>
      <c r="AI38" s="185"/>
      <c r="AJ38" s="185"/>
      <c r="AK38" s="18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4"/>
      <c r="AW38" s="184"/>
      <c r="AX38" s="184"/>
      <c r="AY38" s="185"/>
      <c r="AZ38" s="185"/>
      <c r="BA38" s="185"/>
      <c r="BB38" s="185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4"/>
      <c r="BO38" s="184"/>
      <c r="BP38" s="185"/>
      <c r="BQ38" s="185"/>
      <c r="BR38" s="185"/>
      <c r="BS38" s="185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4"/>
      <c r="CE38" s="184"/>
      <c r="CF38" s="184"/>
      <c r="CG38" s="185"/>
      <c r="CH38" s="185"/>
      <c r="CI38" s="185"/>
      <c r="CJ38" s="185"/>
      <c r="CK38" s="186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73">
        <f t="shared" si="0"/>
        <v>0</v>
      </c>
      <c r="DZ38" s="173">
        <f t="shared" si="1"/>
        <v>0</v>
      </c>
      <c r="EA38" s="173">
        <f t="shared" si="2"/>
        <v>0</v>
      </c>
      <c r="EB38" s="173">
        <f t="shared" si="3"/>
        <v>0</v>
      </c>
      <c r="EC38" s="173">
        <f t="shared" si="4"/>
        <v>0</v>
      </c>
      <c r="ED38" s="173">
        <f t="shared" si="5"/>
        <v>0</v>
      </c>
      <c r="EE38" s="173">
        <f t="shared" si="6"/>
        <v>0</v>
      </c>
      <c r="EF38" s="173">
        <f t="shared" si="7"/>
        <v>0</v>
      </c>
      <c r="EG38" s="173">
        <f t="shared" si="8"/>
        <v>0</v>
      </c>
      <c r="EH38" s="173">
        <f t="shared" si="9"/>
        <v>0</v>
      </c>
      <c r="EI38" s="173">
        <f t="shared" si="10"/>
        <v>0</v>
      </c>
      <c r="EJ38" s="174">
        <f t="shared" si="11"/>
        <v>0</v>
      </c>
    </row>
    <row r="39" spans="1:140" ht="28.5" thickTop="1">
      <c r="A39" s="3"/>
      <c r="B39" s="3"/>
      <c r="C39" s="3"/>
      <c r="D39" s="3"/>
      <c r="E39" s="24"/>
      <c r="F39" s="272">
        <f>COUNTIF(GEN!H14:H38,"P")</f>
        <v>0</v>
      </c>
      <c r="G39" s="273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5"/>
      <c r="BV39" s="25"/>
      <c r="BW39" s="25"/>
      <c r="BX39" s="25"/>
      <c r="BY39" s="25"/>
      <c r="BZ39" s="25"/>
      <c r="CA39" s="25"/>
      <c r="CB39" s="25"/>
      <c r="CC39" s="24"/>
      <c r="CD39" s="24"/>
      <c r="CE39" s="24"/>
      <c r="CF39" s="24"/>
      <c r="CG39" s="24"/>
      <c r="CH39" s="24"/>
      <c r="CI39" s="24"/>
      <c r="CJ39" s="25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18"/>
      <c r="EH39" s="26"/>
      <c r="EI39" s="26"/>
      <c r="EJ39" s="26"/>
    </row>
    <row r="40" spans="1:140" ht="18">
      <c r="A40" s="3"/>
      <c r="B40" s="3"/>
      <c r="C40" s="3"/>
      <c r="D40" s="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8"/>
      <c r="EH40" s="3"/>
      <c r="EI40" s="3"/>
      <c r="EJ40" s="3"/>
    </row>
    <row r="41" spans="1:140">
      <c r="A41" s="3"/>
      <c r="B41" s="3"/>
      <c r="C41" s="3"/>
      <c r="D41" s="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3"/>
      <c r="EH41" s="3"/>
      <c r="EI41" s="3"/>
      <c r="EJ41" s="3"/>
    </row>
    <row r="42" spans="1:140">
      <c r="A42" s="3"/>
      <c r="B42" s="3"/>
      <c r="C42" s="3"/>
      <c r="D42" s="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40">
      <c r="A43" s="3"/>
      <c r="B43" s="3"/>
      <c r="C43" s="3"/>
      <c r="D43" s="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</row>
    <row r="44" spans="1:1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</row>
    <row r="45" spans="1:140">
      <c r="A45" s="3"/>
      <c r="B45" s="3"/>
      <c r="C45" s="3"/>
      <c r="D45" s="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</row>
    <row r="46" spans="1:140">
      <c r="A46" s="3"/>
      <c r="B46" s="3"/>
      <c r="C46" s="3"/>
      <c r="D46" s="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</row>
    <row r="47" spans="1:140">
      <c r="A47" s="3"/>
      <c r="B47" s="3"/>
      <c r="C47" s="3"/>
      <c r="D47" s="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</row>
    <row r="48" spans="1:140">
      <c r="A48" s="3"/>
      <c r="B48" s="3"/>
      <c r="C48" s="3"/>
      <c r="D48" s="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</row>
    <row r="49" spans="1:140">
      <c r="A49" s="3"/>
      <c r="B49" s="3"/>
      <c r="C49" s="3"/>
      <c r="D49" s="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</row>
    <row r="50" spans="1:140">
      <c r="A50" s="3"/>
      <c r="B50" s="3"/>
      <c r="C50" s="3"/>
      <c r="D50" s="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</row>
    <row r="51" spans="1:140">
      <c r="A51" s="3"/>
      <c r="B51" s="3"/>
      <c r="C51" s="35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</row>
    <row r="52" spans="1:140">
      <c r="A52" s="3"/>
      <c r="B52" s="3"/>
      <c r="C52" s="35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</row>
    <row r="53" spans="1:140" ht="15.75">
      <c r="A53" s="3"/>
      <c r="B53" s="3"/>
      <c r="C53" s="35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</row>
    <row r="54" spans="1:140" ht="87" customHeight="1">
      <c r="A54" s="3"/>
      <c r="B54" s="3"/>
      <c r="C54" s="35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</row>
    <row r="55" spans="1:140" ht="20.25">
      <c r="A55" s="14"/>
      <c r="B55" s="12"/>
      <c r="C55" s="3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</row>
    <row r="56" spans="1:140" ht="42" customHeight="1">
      <c r="A56" s="10"/>
      <c r="B56" s="3"/>
      <c r="C56" s="3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</row>
    <row r="57" spans="1:140" ht="42" customHeight="1">
      <c r="A57" s="10"/>
      <c r="B57" s="3"/>
      <c r="C57" s="3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</row>
    <row r="58" spans="1:140" ht="42" customHeight="1">
      <c r="A58" s="10"/>
      <c r="B58" s="3"/>
      <c r="C58" s="3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</row>
    <row r="59" spans="1:140" ht="42" customHeight="1">
      <c r="A59" s="10"/>
      <c r="B59" s="3"/>
      <c r="C59" s="3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</row>
    <row r="60" spans="1:140" ht="42" customHeight="1">
      <c r="A60" s="10"/>
      <c r="B60" s="3"/>
      <c r="C60" s="3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</row>
    <row r="61" spans="1:140" ht="42" customHeight="1">
      <c r="A61" s="10"/>
      <c r="B61" s="3"/>
      <c r="C61" s="3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</row>
    <row r="62" spans="1:140" ht="42" customHeight="1">
      <c r="A62" s="10"/>
      <c r="B62" s="3"/>
      <c r="C62" s="3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</row>
    <row r="63" spans="1:140" ht="42" customHeight="1">
      <c r="A63" s="10"/>
      <c r="B63" s="3"/>
      <c r="C63" s="3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</row>
    <row r="64" spans="1:140" ht="42" customHeight="1">
      <c r="A64" s="10"/>
      <c r="B64" s="3"/>
      <c r="C64" s="3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</row>
    <row r="65" spans="1:140" ht="42" customHeight="1">
      <c r="A65" s="10"/>
      <c r="B65" s="3"/>
      <c r="C65" s="3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</row>
    <row r="66" spans="1:140" ht="42" customHeight="1">
      <c r="A66" s="10"/>
      <c r="B66" s="3"/>
      <c r="C66" s="3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</row>
    <row r="67" spans="1:140" ht="42" customHeight="1">
      <c r="A67" s="10"/>
      <c r="B67" s="3"/>
      <c r="C67" s="3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</row>
    <row r="68" spans="1:140" ht="42" customHeight="1">
      <c r="A68" s="10"/>
      <c r="B68" s="3"/>
      <c r="C68" s="34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21"/>
      <c r="CE68" s="18"/>
      <c r="CF68" s="18"/>
      <c r="CG68" s="18"/>
      <c r="CH68" s="18"/>
      <c r="CI68" s="18"/>
      <c r="CJ68" s="18"/>
      <c r="CK68" s="21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21"/>
      <c r="EH68" s="18"/>
      <c r="EI68" s="18"/>
      <c r="EJ68" s="18"/>
    </row>
    <row r="69" spans="1:140" ht="42" customHeight="1">
      <c r="A69" s="10"/>
      <c r="B69" s="3"/>
      <c r="C69" s="34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</row>
    <row r="70" spans="1:140" ht="42" customHeight="1">
      <c r="A70" s="10"/>
      <c r="B70" s="3"/>
      <c r="C70" s="3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</row>
    <row r="71" spans="1:140" ht="42" customHeight="1">
      <c r="A71" s="10"/>
      <c r="B71" s="3"/>
      <c r="C71" s="3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</row>
    <row r="72" spans="1:140" ht="42" customHeight="1">
      <c r="A72" s="10"/>
      <c r="B72" s="3"/>
      <c r="C72" s="3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</row>
    <row r="73" spans="1:140" ht="42" customHeight="1">
      <c r="A73" s="10"/>
      <c r="B73" s="3"/>
      <c r="C73" s="3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8"/>
      <c r="BV73" s="18"/>
      <c r="BW73" s="18"/>
      <c r="BX73" s="18"/>
      <c r="BY73" s="18"/>
      <c r="BZ73" s="18"/>
      <c r="CA73" s="18"/>
      <c r="CB73" s="18"/>
      <c r="CC73" s="18"/>
      <c r="CD73" s="21"/>
      <c r="CE73" s="18"/>
      <c r="CF73" s="18"/>
      <c r="CG73" s="18"/>
      <c r="CH73" s="18"/>
      <c r="CI73" s="18"/>
      <c r="CJ73" s="18"/>
      <c r="CK73" s="21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21"/>
      <c r="EH73" s="18"/>
      <c r="EI73" s="18"/>
      <c r="EJ73" s="18"/>
    </row>
    <row r="74" spans="1:140" ht="42" customHeight="1">
      <c r="A74" s="10"/>
      <c r="B74" s="3"/>
      <c r="C74" s="34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</row>
    <row r="75" spans="1:140">
      <c r="A75" s="3"/>
      <c r="B75" s="3"/>
      <c r="C75" s="35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</row>
    <row r="76" spans="1:140" ht="18">
      <c r="A76" s="3"/>
      <c r="B76" s="3"/>
      <c r="C76" s="36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5"/>
      <c r="BV76" s="25"/>
      <c r="BW76" s="25"/>
      <c r="BX76" s="25"/>
      <c r="BY76" s="25"/>
      <c r="BZ76" s="25"/>
      <c r="CA76" s="25"/>
      <c r="CB76" s="25"/>
      <c r="CC76" s="24"/>
      <c r="CD76" s="24"/>
      <c r="CE76" s="24"/>
      <c r="CF76" s="24"/>
      <c r="CG76" s="24"/>
      <c r="CH76" s="24"/>
      <c r="CI76" s="24"/>
      <c r="CJ76" s="25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18"/>
      <c r="EH76" s="26"/>
      <c r="EI76" s="26"/>
      <c r="EJ76" s="26"/>
    </row>
    <row r="77" spans="1:140" ht="18">
      <c r="A77" s="3"/>
      <c r="B77" s="3"/>
      <c r="C77" s="35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8"/>
      <c r="EH77" s="3"/>
      <c r="EI77" s="3"/>
      <c r="EJ77" s="3"/>
    </row>
    <row r="78" spans="1:140">
      <c r="A78" s="3"/>
      <c r="B78" s="3"/>
      <c r="C78" s="35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3"/>
      <c r="EH78" s="3"/>
      <c r="EI78" s="3"/>
      <c r="EJ78" s="3"/>
    </row>
    <row r="79" spans="1:140">
      <c r="A79" s="3"/>
      <c r="B79" s="3"/>
      <c r="C79" s="35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</row>
    <row r="80" spans="1:140">
      <c r="A80" s="3"/>
      <c r="B80" s="3"/>
      <c r="C80" s="35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</row>
    <row r="81" spans="1:140">
      <c r="A81" s="3"/>
      <c r="B81" s="3"/>
      <c r="C81" s="3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</row>
    <row r="82" spans="1:140">
      <c r="A82" s="3"/>
      <c r="B82" s="3"/>
      <c r="C82" s="3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</row>
    <row r="83" spans="1:140">
      <c r="A83" s="3"/>
      <c r="B83" s="3"/>
      <c r="C83" s="35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spans="1:140">
      <c r="A84" s="3"/>
      <c r="B84" s="3"/>
      <c r="C84" s="35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</row>
    <row r="85" spans="1:140">
      <c r="A85" s="3"/>
      <c r="B85" s="3"/>
      <c r="C85" s="35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</row>
    <row r="86" spans="1:140">
      <c r="A86" s="3"/>
      <c r="B86" s="3"/>
      <c r="C86" s="35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</row>
    <row r="87" spans="1:140">
      <c r="A87" s="3"/>
      <c r="B87" s="3"/>
      <c r="C87" s="35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</row>
    <row r="88" spans="1:140">
      <c r="A88" s="3"/>
      <c r="B88" s="3"/>
      <c r="C88" s="35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</row>
    <row r="89" spans="1:140">
      <c r="A89" s="3"/>
      <c r="B89" s="3"/>
      <c r="C89" s="35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</row>
    <row r="90" spans="1:140" ht="15.75">
      <c r="A90" s="3"/>
      <c r="B90" s="3"/>
      <c r="C90" s="35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</row>
    <row r="91" spans="1:140" ht="87" customHeight="1">
      <c r="A91" s="3"/>
      <c r="B91" s="3"/>
      <c r="C91" s="35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</row>
    <row r="92" spans="1:140" ht="20.25">
      <c r="A92" s="14"/>
      <c r="B92" s="12"/>
      <c r="C92" s="3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</row>
    <row r="93" spans="1:140" ht="42" customHeight="1">
      <c r="A93" s="10"/>
      <c r="B93" s="3"/>
      <c r="C93" s="3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</row>
    <row r="94" spans="1:140" ht="42" customHeight="1">
      <c r="A94" s="10"/>
      <c r="B94" s="3"/>
      <c r="C94" s="3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</row>
    <row r="95" spans="1:140" ht="42" customHeight="1">
      <c r="A95" s="10"/>
      <c r="B95" s="3"/>
      <c r="C95" s="3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</row>
    <row r="96" spans="1:140" ht="42" customHeight="1">
      <c r="A96" s="10"/>
      <c r="B96" s="3"/>
      <c r="C96" s="3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</row>
    <row r="97" spans="1:140" ht="42" customHeight="1">
      <c r="A97" s="10"/>
      <c r="B97" s="3"/>
      <c r="C97" s="33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</row>
    <row r="98" spans="1:140" ht="42" customHeight="1">
      <c r="A98" s="10"/>
      <c r="B98" s="3"/>
      <c r="C98" s="33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</row>
    <row r="99" spans="1:140" ht="42" customHeight="1">
      <c r="A99" s="10"/>
      <c r="B99" s="3"/>
      <c r="C99" s="3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</row>
    <row r="100" spans="1:140" ht="42" customHeight="1">
      <c r="A100" s="10"/>
      <c r="B100" s="3"/>
      <c r="C100" s="33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</row>
    <row r="101" spans="1:140" ht="42" customHeight="1">
      <c r="A101" s="10"/>
      <c r="B101" s="3"/>
      <c r="C101" s="33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</row>
    <row r="102" spans="1:140" ht="42" customHeight="1">
      <c r="A102" s="10"/>
      <c r="B102" s="3"/>
      <c r="C102" s="33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</row>
    <row r="103" spans="1:140" ht="42" customHeight="1">
      <c r="A103" s="10"/>
      <c r="B103" s="3"/>
      <c r="C103" s="3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</row>
    <row r="104" spans="1:140" ht="42" customHeight="1">
      <c r="A104" s="10"/>
      <c r="B104" s="3"/>
      <c r="C104" s="33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</row>
    <row r="105" spans="1:140" ht="42" customHeight="1">
      <c r="A105" s="10"/>
      <c r="B105" s="3"/>
      <c r="C105" s="34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21"/>
      <c r="CE105" s="18"/>
      <c r="CF105" s="18"/>
      <c r="CG105" s="18"/>
      <c r="CH105" s="18"/>
      <c r="CI105" s="18"/>
      <c r="CJ105" s="18"/>
      <c r="CK105" s="21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21"/>
      <c r="EH105" s="18"/>
      <c r="EI105" s="18"/>
      <c r="EJ105" s="18"/>
    </row>
    <row r="106" spans="1:140" ht="42" customHeight="1">
      <c r="A106" s="10"/>
      <c r="B106" s="3"/>
      <c r="C106" s="34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</row>
    <row r="107" spans="1:140" ht="42" customHeight="1">
      <c r="A107" s="10"/>
      <c r="B107" s="3"/>
      <c r="C107" s="3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</row>
    <row r="108" spans="1:140" ht="42" customHeight="1">
      <c r="A108" s="10"/>
      <c r="B108" s="3"/>
      <c r="C108" s="33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</row>
    <row r="109" spans="1:140" ht="42" customHeight="1">
      <c r="A109" s="10"/>
      <c r="B109" s="3"/>
      <c r="C109" s="33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</row>
    <row r="110" spans="1:140" ht="42" customHeight="1">
      <c r="A110" s="10"/>
      <c r="B110" s="3"/>
      <c r="C110" s="33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8"/>
      <c r="BV110" s="18"/>
      <c r="BW110" s="18"/>
      <c r="BX110" s="18"/>
      <c r="BY110" s="18"/>
      <c r="BZ110" s="18"/>
      <c r="CA110" s="18"/>
      <c r="CB110" s="18"/>
      <c r="CC110" s="18"/>
      <c r="CD110" s="21"/>
      <c r="CE110" s="18"/>
      <c r="CF110" s="18"/>
      <c r="CG110" s="18"/>
      <c r="CH110" s="18"/>
      <c r="CI110" s="18"/>
      <c r="CJ110" s="18"/>
      <c r="CK110" s="21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21"/>
      <c r="EH110" s="18"/>
      <c r="EI110" s="18"/>
      <c r="EJ110" s="18"/>
    </row>
    <row r="111" spans="1:140" ht="42" customHeight="1">
      <c r="A111" s="10"/>
      <c r="B111" s="3"/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</row>
    <row r="112" spans="1:140">
      <c r="A112" s="3"/>
      <c r="B112" s="3"/>
      <c r="C112" s="35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</row>
    <row r="113" spans="1:140" ht="18">
      <c r="A113" s="3"/>
      <c r="B113" s="3"/>
      <c r="C113" s="36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5"/>
      <c r="BV113" s="25"/>
      <c r="BW113" s="25"/>
      <c r="BX113" s="25"/>
      <c r="BY113" s="25"/>
      <c r="BZ113" s="25"/>
      <c r="CA113" s="25"/>
      <c r="CB113" s="25"/>
      <c r="CC113" s="24"/>
      <c r="CD113" s="24"/>
      <c r="CE113" s="24"/>
      <c r="CF113" s="24"/>
      <c r="CG113" s="24"/>
      <c r="CH113" s="24"/>
      <c r="CI113" s="24"/>
      <c r="CJ113" s="25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18"/>
      <c r="EH113" s="26"/>
      <c r="EI113" s="26"/>
      <c r="EJ113" s="26"/>
    </row>
    <row r="114" spans="1:140" ht="18">
      <c r="A114" s="3"/>
      <c r="B114" s="3"/>
      <c r="C114" s="35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8"/>
      <c r="EH114" s="3"/>
      <c r="EI114" s="3"/>
      <c r="EJ114" s="3"/>
    </row>
    <row r="115" spans="1:140">
      <c r="A115" s="3"/>
      <c r="B115" s="3"/>
      <c r="C115" s="35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3"/>
      <c r="EH115" s="3"/>
      <c r="EI115" s="3"/>
      <c r="EJ115" s="3"/>
    </row>
    <row r="116" spans="1:140">
      <c r="A116" s="3"/>
      <c r="B116" s="3"/>
      <c r="C116" s="35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</row>
    <row r="117" spans="1:140">
      <c r="A117" s="3"/>
      <c r="B117" s="3"/>
      <c r="C117" s="35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</row>
    <row r="118" spans="1:140">
      <c r="A118" s="3"/>
      <c r="B118" s="3"/>
      <c r="C118" s="3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</row>
    <row r="119" spans="1:140">
      <c r="A119" s="3"/>
      <c r="B119" s="3"/>
      <c r="C119" s="35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</row>
    <row r="120" spans="1:140">
      <c r="A120" s="3"/>
      <c r="B120" s="3"/>
      <c r="C120" s="35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</row>
    <row r="121" spans="1:140">
      <c r="A121" s="3"/>
      <c r="B121" s="3"/>
      <c r="C121" s="35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</row>
    <row r="122" spans="1:140">
      <c r="A122" s="3"/>
      <c r="B122" s="3"/>
      <c r="C122" s="35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</row>
    <row r="123" spans="1:140">
      <c r="A123" s="3"/>
      <c r="B123" s="3"/>
      <c r="C123" s="35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</row>
    <row r="124" spans="1:140">
      <c r="A124" s="3"/>
      <c r="B124" s="3"/>
      <c r="C124" s="35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</row>
    <row r="125" spans="1:140">
      <c r="A125" s="3"/>
      <c r="B125" s="3"/>
      <c r="C125" s="35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</row>
    <row r="126" spans="1:140">
      <c r="A126" s="3"/>
      <c r="B126" s="3"/>
      <c r="C126" s="35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pans="1:140" ht="15.75">
      <c r="A127" s="3"/>
      <c r="B127" s="3"/>
      <c r="C127" s="35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</row>
    <row r="128" spans="1:140" ht="87" customHeight="1">
      <c r="A128" s="3"/>
      <c r="B128" s="3"/>
      <c r="C128" s="35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</row>
    <row r="129" spans="1:140" ht="20.25">
      <c r="A129" s="14"/>
      <c r="B129" s="12"/>
      <c r="C129" s="3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</row>
    <row r="130" spans="1:140" ht="42" customHeight="1">
      <c r="A130" s="10"/>
      <c r="B130" s="3"/>
      <c r="C130" s="3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</row>
    <row r="131" spans="1:140" ht="42" customHeight="1">
      <c r="A131" s="10"/>
      <c r="B131" s="3"/>
      <c r="C131" s="33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</row>
    <row r="132" spans="1:140" ht="42" customHeight="1">
      <c r="A132" s="10"/>
      <c r="B132" s="3"/>
      <c r="C132" s="33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</row>
    <row r="133" spans="1:140" ht="42" customHeight="1">
      <c r="A133" s="10"/>
      <c r="B133" s="3"/>
      <c r="C133" s="33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</row>
    <row r="134" spans="1:140" ht="42" customHeight="1">
      <c r="A134" s="10"/>
      <c r="B134" s="3"/>
      <c r="C134" s="33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</row>
    <row r="135" spans="1:140" ht="42" customHeight="1">
      <c r="A135" s="10"/>
      <c r="B135" s="3"/>
      <c r="C135" s="3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</row>
    <row r="136" spans="1:140" ht="42" customHeight="1">
      <c r="A136" s="10"/>
      <c r="B136" s="3"/>
      <c r="C136" s="33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</row>
    <row r="137" spans="1:140" ht="42" customHeight="1">
      <c r="A137" s="10"/>
      <c r="B137" s="3"/>
      <c r="C137" s="33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</row>
    <row r="138" spans="1:140" ht="42" customHeight="1">
      <c r="A138" s="10"/>
      <c r="B138" s="3"/>
      <c r="C138" s="33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</row>
    <row r="139" spans="1:140" ht="42" customHeight="1">
      <c r="A139" s="10"/>
      <c r="B139" s="3"/>
      <c r="C139" s="33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</row>
    <row r="140" spans="1:140" ht="42" customHeight="1">
      <c r="A140" s="10"/>
      <c r="B140" s="3"/>
      <c r="C140" s="3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</row>
    <row r="141" spans="1:140" ht="42" customHeight="1">
      <c r="A141" s="10"/>
      <c r="B141" s="3"/>
      <c r="C141" s="33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</row>
    <row r="142" spans="1:140" ht="42" customHeight="1">
      <c r="A142" s="10"/>
      <c r="B142" s="3"/>
      <c r="C142" s="34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21"/>
      <c r="CE142" s="18"/>
      <c r="CF142" s="18"/>
      <c r="CG142" s="18"/>
      <c r="CH142" s="18"/>
      <c r="CI142" s="18"/>
      <c r="CJ142" s="18"/>
      <c r="CK142" s="21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21"/>
      <c r="EH142" s="18"/>
      <c r="EI142" s="18"/>
      <c r="EJ142" s="18"/>
    </row>
    <row r="143" spans="1:140" ht="42" customHeight="1">
      <c r="A143" s="10"/>
      <c r="B143" s="3"/>
      <c r="C143" s="34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</row>
    <row r="144" spans="1:140" ht="42" customHeight="1">
      <c r="A144" s="10"/>
      <c r="B144" s="3"/>
      <c r="C144" s="3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</row>
    <row r="145" spans="1:140" ht="42" customHeight="1">
      <c r="A145" s="10"/>
      <c r="B145" s="3"/>
      <c r="C145" s="33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</row>
    <row r="146" spans="1:140" ht="42" customHeight="1">
      <c r="A146" s="10"/>
      <c r="B146" s="3"/>
      <c r="C146" s="33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</row>
    <row r="147" spans="1:140" ht="42" customHeight="1">
      <c r="A147" s="10"/>
      <c r="B147" s="3"/>
      <c r="C147" s="33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8"/>
      <c r="BV147" s="18"/>
      <c r="BW147" s="18"/>
      <c r="BX147" s="18"/>
      <c r="BY147" s="18"/>
      <c r="BZ147" s="18"/>
      <c r="CA147" s="18"/>
      <c r="CB147" s="18"/>
      <c r="CC147" s="18"/>
      <c r="CD147" s="21"/>
      <c r="CE147" s="18"/>
      <c r="CF147" s="18"/>
      <c r="CG147" s="18"/>
      <c r="CH147" s="18"/>
      <c r="CI147" s="18"/>
      <c r="CJ147" s="18"/>
      <c r="CK147" s="21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21"/>
      <c r="EH147" s="18"/>
      <c r="EI147" s="18"/>
      <c r="EJ147" s="18"/>
    </row>
    <row r="148" spans="1:140" ht="42" customHeight="1">
      <c r="A148" s="10"/>
      <c r="B148" s="3"/>
      <c r="C148" s="34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</row>
    <row r="149" spans="1:140">
      <c r="A149" s="3"/>
      <c r="B149" s="3"/>
      <c r="C149" s="35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</row>
    <row r="150" spans="1:140" ht="18">
      <c r="A150" s="3"/>
      <c r="B150" s="3"/>
      <c r="C150" s="36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5"/>
      <c r="BV150" s="25"/>
      <c r="BW150" s="25"/>
      <c r="BX150" s="25"/>
      <c r="BY150" s="25"/>
      <c r="BZ150" s="25"/>
      <c r="CA150" s="25"/>
      <c r="CB150" s="25"/>
      <c r="CC150" s="24"/>
      <c r="CD150" s="24"/>
      <c r="CE150" s="24"/>
      <c r="CF150" s="24"/>
      <c r="CG150" s="24"/>
      <c r="CH150" s="24"/>
      <c r="CI150" s="24"/>
      <c r="CJ150" s="25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18"/>
      <c r="EH150" s="26"/>
      <c r="EI150" s="26"/>
      <c r="EJ150" s="26"/>
    </row>
    <row r="151" spans="1:140" ht="18">
      <c r="A151" s="3"/>
      <c r="B151" s="3"/>
      <c r="C151" s="35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8"/>
      <c r="EH151" s="3"/>
      <c r="EI151" s="3"/>
      <c r="EJ151" s="3"/>
    </row>
    <row r="152" spans="1:140">
      <c r="A152" s="3"/>
      <c r="B152" s="3"/>
      <c r="C152" s="35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3"/>
      <c r="EH152" s="3"/>
      <c r="EI152" s="3"/>
      <c r="EJ152" s="3"/>
    </row>
    <row r="153" spans="1:140">
      <c r="A153" s="3"/>
      <c r="B153" s="3"/>
      <c r="C153" s="35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</row>
    <row r="154" spans="1:140">
      <c r="A154" s="3"/>
      <c r="B154" s="3"/>
      <c r="C154" s="3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</row>
    <row r="155" spans="1:140">
      <c r="A155" s="3"/>
      <c r="B155" s="3"/>
      <c r="C155" s="3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</row>
    <row r="156" spans="1:140">
      <c r="A156" s="3"/>
      <c r="B156" s="3"/>
      <c r="C156" s="35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</row>
    <row r="157" spans="1:140">
      <c r="A157" s="3"/>
      <c r="B157" s="3"/>
      <c r="C157" s="35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</row>
    <row r="158" spans="1:140">
      <c r="A158" s="3"/>
      <c r="B158" s="3"/>
      <c r="C158" s="35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</row>
    <row r="159" spans="1:140">
      <c r="A159" s="3"/>
      <c r="B159" s="3"/>
      <c r="C159" s="35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</row>
    <row r="160" spans="1:140">
      <c r="A160" s="3"/>
      <c r="B160" s="3"/>
      <c r="C160" s="35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</row>
    <row r="161" spans="1:140">
      <c r="A161" s="3"/>
      <c r="B161" s="3"/>
      <c r="C161" s="35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</row>
    <row r="162" spans="1:140">
      <c r="A162" s="3"/>
      <c r="B162" s="3"/>
      <c r="C162" s="35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</row>
    <row r="163" spans="1:140">
      <c r="A163" s="3"/>
      <c r="B163" s="3"/>
      <c r="C163" s="35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</row>
    <row r="164" spans="1:140">
      <c r="A164" s="3"/>
      <c r="B164" s="3"/>
      <c r="C164" s="35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</row>
    <row r="165" spans="1:140">
      <c r="A165" s="3"/>
      <c r="B165" s="3"/>
      <c r="C165" s="35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</row>
    <row r="166" spans="1:140">
      <c r="A166" s="3"/>
      <c r="B166" s="3"/>
      <c r="C166" s="35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</row>
    <row r="167" spans="1:140">
      <c r="A167" s="3"/>
      <c r="B167" s="3"/>
      <c r="C167" s="35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spans="1:140">
      <c r="A168" s="3"/>
      <c r="B168" s="3"/>
      <c r="C168" s="35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</row>
    <row r="169" spans="1:140">
      <c r="A169" s="3"/>
      <c r="B169" s="3"/>
      <c r="C169" s="35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</row>
    <row r="170" spans="1:140">
      <c r="A170" s="3"/>
      <c r="B170" s="3"/>
      <c r="C170" s="35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</row>
    <row r="171" spans="1:140">
      <c r="A171" s="3"/>
      <c r="B171" s="3"/>
      <c r="C171" s="35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</row>
    <row r="172" spans="1:140">
      <c r="A172" s="3"/>
      <c r="B172" s="3"/>
      <c r="C172" s="35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</row>
    <row r="173" spans="1:140">
      <c r="A173" s="3"/>
      <c r="B173" s="3"/>
      <c r="C173" s="35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</row>
    <row r="174" spans="1:140">
      <c r="A174" s="3"/>
      <c r="B174" s="3"/>
      <c r="C174" s="35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</row>
    <row r="175" spans="1:140">
      <c r="A175" s="3"/>
      <c r="B175" s="3"/>
      <c r="C175" s="35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</row>
    <row r="176" spans="1:140">
      <c r="A176" s="3"/>
      <c r="B176" s="3"/>
      <c r="C176" s="35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</row>
    <row r="177" spans="1:140">
      <c r="A177" s="3"/>
      <c r="B177" s="3"/>
      <c r="C177" s="35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</row>
    <row r="178" spans="1:140">
      <c r="A178" s="3"/>
      <c r="B178" s="3"/>
      <c r="C178" s="35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</row>
    <row r="179" spans="1:140">
      <c r="A179" s="3"/>
      <c r="B179" s="3"/>
      <c r="C179" s="35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</row>
    <row r="180" spans="1:140">
      <c r="A180" s="3"/>
      <c r="B180" s="3"/>
      <c r="C180" s="35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</row>
  </sheetData>
  <mergeCells count="108">
    <mergeCell ref="F39:G39"/>
    <mergeCell ref="DY11:EA12"/>
    <mergeCell ref="ED10:EJ10"/>
    <mergeCell ref="BK12:BL12"/>
    <mergeCell ref="BM12:BO12"/>
    <mergeCell ref="BT12:BU12"/>
    <mergeCell ref="BV12:BW12"/>
    <mergeCell ref="BX12:BY12"/>
    <mergeCell ref="BZ12:CA12"/>
    <mergeCell ref="AE12:AG12"/>
    <mergeCell ref="AL12:AM12"/>
    <mergeCell ref="AN12:AO12"/>
    <mergeCell ref="AP12:AQ12"/>
    <mergeCell ref="AR12:AS12"/>
    <mergeCell ref="AT12:AU12"/>
    <mergeCell ref="EH11:EH12"/>
    <mergeCell ref="EI11:EI12"/>
    <mergeCell ref="EJ11:EJ13"/>
    <mergeCell ref="EC11:EC12"/>
    <mergeCell ref="ED11:EF12"/>
    <mergeCell ref="EG11:EG12"/>
    <mergeCell ref="BP11:BP13"/>
    <mergeCell ref="BQ11:BQ13"/>
    <mergeCell ref="BR11:BR13"/>
    <mergeCell ref="CN11:CN13"/>
    <mergeCell ref="EB11:EB12"/>
    <mergeCell ref="CH11:CH13"/>
    <mergeCell ref="CI11:CI13"/>
    <mergeCell ref="CJ11:CJ13"/>
    <mergeCell ref="CK11:CK13"/>
    <mergeCell ref="CL11:CL13"/>
    <mergeCell ref="CM11:CM13"/>
    <mergeCell ref="BV11:BW11"/>
    <mergeCell ref="BX11:BY11"/>
    <mergeCell ref="BZ11:CA11"/>
    <mergeCell ref="CB11:CC11"/>
    <mergeCell ref="CD11:CF11"/>
    <mergeCell ref="CG11:CG13"/>
    <mergeCell ref="CB12:CC12"/>
    <mergeCell ref="CD12:CF12"/>
    <mergeCell ref="BS11:BS13"/>
    <mergeCell ref="BT11:BU11"/>
    <mergeCell ref="BB11:BB13"/>
    <mergeCell ref="BC11:BD11"/>
    <mergeCell ref="BE11:BF11"/>
    <mergeCell ref="BG11:BH11"/>
    <mergeCell ref="BI11:BJ11"/>
    <mergeCell ref="BK11:BL11"/>
    <mergeCell ref="BC12:BD12"/>
    <mergeCell ref="BE12:BF12"/>
    <mergeCell ref="BG12:BH12"/>
    <mergeCell ref="BI12:BJ12"/>
    <mergeCell ref="BM11:BO11"/>
    <mergeCell ref="AR11:AS11"/>
    <mergeCell ref="AT11:AU11"/>
    <mergeCell ref="AV11:AX11"/>
    <mergeCell ref="AY11:AY13"/>
    <mergeCell ref="AZ11:AZ13"/>
    <mergeCell ref="BA11:BA13"/>
    <mergeCell ref="AV12:AX12"/>
    <mergeCell ref="AI11:AI13"/>
    <mergeCell ref="AJ11:AJ13"/>
    <mergeCell ref="AK11:AK13"/>
    <mergeCell ref="AL11:AM11"/>
    <mergeCell ref="AN11:AO11"/>
    <mergeCell ref="AP11:AQ11"/>
    <mergeCell ref="W11:X11"/>
    <mergeCell ref="Y11:Z11"/>
    <mergeCell ref="AA11:AB11"/>
    <mergeCell ref="AC11:AD11"/>
    <mergeCell ref="AE11:AG11"/>
    <mergeCell ref="AH11:AH13"/>
    <mergeCell ref="W12:X12"/>
    <mergeCell ref="Y12:Z12"/>
    <mergeCell ref="AA12:AB12"/>
    <mergeCell ref="AC12:AD12"/>
    <mergeCell ref="N11:P11"/>
    <mergeCell ref="Q11:Q13"/>
    <mergeCell ref="R11:R13"/>
    <mergeCell ref="S11:S13"/>
    <mergeCell ref="T11:T13"/>
    <mergeCell ref="U11:V11"/>
    <mergeCell ref="C11:C13"/>
    <mergeCell ref="D11:E11"/>
    <mergeCell ref="F11:G11"/>
    <mergeCell ref="H11:I11"/>
    <mergeCell ref="J11:K11"/>
    <mergeCell ref="L11:M11"/>
    <mergeCell ref="D12:E12"/>
    <mergeCell ref="F12:G12"/>
    <mergeCell ref="H12:I12"/>
    <mergeCell ref="J12:K12"/>
    <mergeCell ref="L12:M12"/>
    <mergeCell ref="N12:P12"/>
    <mergeCell ref="U12:V12"/>
    <mergeCell ref="D6:CJ7"/>
    <mergeCell ref="ED6:EJ6"/>
    <mergeCell ref="ED7:EJ7"/>
    <mergeCell ref="ED8:EJ8"/>
    <mergeCell ref="U9:BL10"/>
    <mergeCell ref="ED9:EJ9"/>
    <mergeCell ref="ED1:EJ1"/>
    <mergeCell ref="D2:CJ3"/>
    <mergeCell ref="ED2:EJ2"/>
    <mergeCell ref="ED3:EJ3"/>
    <mergeCell ref="D4:CJ5"/>
    <mergeCell ref="ED4:EJ4"/>
    <mergeCell ref="ED5:EJ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landscape" horizontalDpi="300" verticalDpi="300" r:id="rId1"/>
  <headerFooter alignWithMargins="0">
    <oddHeader>&amp;R&amp;F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39</vt:i4>
      </vt:variant>
      <vt:variant>
        <vt:lpstr>Intervalli denominati</vt:lpstr>
      </vt:variant>
      <vt:variant>
        <vt:i4>14</vt:i4>
      </vt:variant>
    </vt:vector>
  </HeadingPairs>
  <TitlesOfParts>
    <vt:vector size="53" baseType="lpstr">
      <vt:lpstr>ORARI ALLENAMENTI</vt:lpstr>
      <vt:lpstr>etichette</vt:lpstr>
      <vt:lpstr>T. DATI</vt:lpstr>
      <vt:lpstr>AG</vt:lpstr>
      <vt:lpstr>SET</vt:lpstr>
      <vt:lpstr>OTT</vt:lpstr>
      <vt:lpstr>NOV</vt:lpstr>
      <vt:lpstr>DIC</vt:lpstr>
      <vt:lpstr>GEN</vt:lpstr>
      <vt:lpstr>FEB</vt:lpstr>
      <vt:lpstr>MAR</vt:lpstr>
      <vt:lpstr>APR</vt:lpstr>
      <vt:lpstr>MAG</vt:lpstr>
      <vt:lpstr>GIU</vt:lpstr>
      <vt:lpstr>RI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AG!Area_stampa</vt:lpstr>
      <vt:lpstr>APR!Area_stampa</vt:lpstr>
      <vt:lpstr>DIC!Area_stampa</vt:lpstr>
      <vt:lpstr>etichette!Area_stampa</vt:lpstr>
      <vt:lpstr>FEB!Area_stampa</vt:lpstr>
      <vt:lpstr>GEN!Area_stampa</vt:lpstr>
      <vt:lpstr>GIU!Area_stampa</vt:lpstr>
      <vt:lpstr>MAG!Area_stampa</vt:lpstr>
      <vt:lpstr>MAR!Area_stampa</vt:lpstr>
      <vt:lpstr>NOV!Area_stampa</vt:lpstr>
      <vt:lpstr>'ORARI ALLENAMENTI'!Area_stampa</vt:lpstr>
      <vt:lpstr>OTT!Area_stampa</vt:lpstr>
      <vt:lpstr>RI!Area_stampa</vt:lpstr>
      <vt:lpstr>SET!Area_stampa</vt:lpstr>
    </vt:vector>
  </TitlesOfParts>
  <Company>COMUNE DI PERUGIA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XIII ^ CIRCOSCRIZIONE</dc:creator>
  <cp:lastModifiedBy>Utente Windows</cp:lastModifiedBy>
  <cp:lastPrinted>2024-07-03T18:21:58Z</cp:lastPrinted>
  <dcterms:created xsi:type="dcterms:W3CDTF">1999-09-15T12:13:50Z</dcterms:created>
  <dcterms:modified xsi:type="dcterms:W3CDTF">2024-07-06T09:40:29Z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2022-09-06T17:44:28Z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40d71a0c-8d5e-44a0-98ea-b2ff9fd2031c</vt:lpwstr>
  </property>
  <property fmtid="{D5CDD505-2E9C-101B-9397-08002B2CF9AE}" pid="7" name="MSIP_Label_defa4170-0d19-0005-0004-bc88714345d2_ActionId">
    <vt:lpwstr>e27005ea-22c8-4486-879c-7b5fa31772e4</vt:lpwstr>
  </property>
  <property fmtid="{D5CDD505-2E9C-101B-9397-08002B2CF9AE}" pid="8" name="MSIP_Label_defa4170-0d19-0005-0004-bc88714345d2_ContentBits">
    <vt:lpwstr>0</vt:lpwstr>
  </property>
</Properties>
</file>